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8180" windowHeight="11505" tabRatio="649" activeTab="0"/>
  </bookViews>
  <sheets>
    <sheet name="İÇİNDEKİLER-CONTENTS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</sheets>
  <definedNames/>
  <calcPr fullCalcOnLoad="1"/>
</workbook>
</file>

<file path=xl/sharedStrings.xml><?xml version="1.0" encoding="utf-8"?>
<sst xmlns="http://schemas.openxmlformats.org/spreadsheetml/2006/main" count="1152" uniqueCount="310">
  <si>
    <t>CARİ İŞLEMLER HESABI</t>
  </si>
  <si>
    <t>NET HATA VE NOKSAN</t>
  </si>
  <si>
    <t>GENEL DENGE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</si>
  <si>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</si>
  <si>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</si>
  <si>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</si>
  <si>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</si>
  <si>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</si>
  <si>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</si>
  <si>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</si>
  <si>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</si>
  <si>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Ekim</t>
  </si>
  <si>
    <t>Kasım</t>
  </si>
  <si>
    <t>Aralık</t>
  </si>
  <si>
    <t>Eylül</t>
  </si>
  <si>
    <t>Net Uluslararası Rezervler</t>
  </si>
  <si>
    <t>Muhabir Açıkları</t>
  </si>
  <si>
    <t>Brüt Uluslararası Rezervler</t>
  </si>
  <si>
    <t xml:space="preserve">Bankalar Muhabir Mevcudu ve Efektif Kasası </t>
  </si>
  <si>
    <t>Merkez Bankası Brüt Döviz Rezervi</t>
  </si>
  <si>
    <t>Altın</t>
  </si>
  <si>
    <t>Diğer</t>
  </si>
  <si>
    <t>Sanayi ile ilgili olmayan taşıma araç ve gereçleri</t>
  </si>
  <si>
    <t>Motor benzini ve diğer hafif yağlar</t>
  </si>
  <si>
    <t>Esası yiyecek ve içecek olan işlenmiş tüketim malları</t>
  </si>
  <si>
    <t>Esası yiyecek ve içecek olan işlenmemiş tüketim malları</t>
  </si>
  <si>
    <t>Dayanıksız tüketim malları</t>
  </si>
  <si>
    <t>Yarı dayanıklı tüketim malları</t>
  </si>
  <si>
    <t>Dayanıklı tüketim malları</t>
  </si>
  <si>
    <t>Binek otomobilleri</t>
  </si>
  <si>
    <t>İşlem görmüş diğer yakıt ve yağlar</t>
  </si>
  <si>
    <t>Esası yiyecek ve içecek olan işlenmiş hammaddeler</t>
  </si>
  <si>
    <t>Esası yiyecek ve içecek olan işlenmemiş hammaddeler</t>
  </si>
  <si>
    <t>Taşımacılık araçlarının aksam ve parçaları</t>
  </si>
  <si>
    <t>Yatırım mallarının aksam ve parçaları</t>
  </si>
  <si>
    <t>İşlem görmemiş yakıt ve yağlar</t>
  </si>
  <si>
    <t>Sanayi için işlem görmüş hammaddeler</t>
  </si>
  <si>
    <t>Sanayi için işlem görmemiş hammaddeler</t>
  </si>
  <si>
    <t>Sanayi ile ilgili taşımacılık araç ve gereçleri)</t>
  </si>
  <si>
    <t>Diğerleri</t>
  </si>
  <si>
    <t>İmalat</t>
  </si>
  <si>
    <t>Balıkçılık</t>
  </si>
  <si>
    <t>İthalat</t>
  </si>
  <si>
    <t>İhracat</t>
  </si>
  <si>
    <t>Yıllar</t>
  </si>
  <si>
    <t>Aylar</t>
  </si>
  <si>
    <t xml:space="preserve"> Esası yiyecek ve içecek olan işlenmemiş tüketim malları</t>
  </si>
  <si>
    <t>SERMAYE HESABI</t>
  </si>
  <si>
    <t>İÇİNDEKİLER</t>
  </si>
  <si>
    <t>CONTENTS</t>
  </si>
  <si>
    <r>
      <t xml:space="preserve">(Milyon $) </t>
    </r>
    <r>
      <rPr>
        <b/>
        <i/>
        <sz val="12"/>
        <color indexed="8"/>
        <rFont val="Times New Roman"/>
        <family val="1"/>
      </rPr>
      <t>(Million $)</t>
    </r>
  </si>
  <si>
    <r>
      <t xml:space="preserve">(Milyon $) </t>
    </r>
    <r>
      <rPr>
        <b/>
        <i/>
        <sz val="12"/>
        <rFont val="Times New Roman"/>
        <family val="1"/>
      </rPr>
      <t>(Million $)</t>
    </r>
  </si>
  <si>
    <t>Export</t>
  </si>
  <si>
    <t>Import</t>
  </si>
  <si>
    <t>Balance</t>
  </si>
  <si>
    <t>Volume of trade</t>
  </si>
  <si>
    <t>Proportion of imports covered by exports (%)</t>
  </si>
  <si>
    <t>Years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</si>
  <si>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</si>
  <si>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</si>
  <si>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</si>
  <si>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</si>
  <si>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</si>
  <si>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</si>
  <si>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</si>
  <si>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</si>
  <si>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</si>
  <si>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</si>
  <si>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</si>
  <si>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</si>
  <si>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</si>
  <si>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TURKSTAT.</t>
  </si>
  <si>
    <t>Kaynak: TÜİK.</t>
  </si>
  <si>
    <t>Agriculture and farming of animals</t>
  </si>
  <si>
    <t>Forestry and logging</t>
  </si>
  <si>
    <t>Fishing</t>
  </si>
  <si>
    <t>Mining of coal, lignite and peat</t>
  </si>
  <si>
    <t>Crude petroleum and natural gas</t>
  </si>
  <si>
    <t>Metal ores</t>
  </si>
  <si>
    <t>Other mining and quarrying</t>
  </si>
  <si>
    <t>Food products and beverages</t>
  </si>
  <si>
    <t>Tobacco products</t>
  </si>
  <si>
    <t>Textiles</t>
  </si>
  <si>
    <t>Wearing apparel</t>
  </si>
  <si>
    <t>Luggage, saddlery and footwear</t>
  </si>
  <si>
    <t>Products of wood and cork</t>
  </si>
  <si>
    <t>Paper and paper products</t>
  </si>
  <si>
    <t>Printing and publishing</t>
  </si>
  <si>
    <t>Coke, petroleum products and nuclear fuel</t>
  </si>
  <si>
    <t>Chemicals and chemical products</t>
  </si>
  <si>
    <t>Rubber and plastic products</t>
  </si>
  <si>
    <t>Other non-metallic minerals</t>
  </si>
  <si>
    <t>Manufacture of basic metals</t>
  </si>
  <si>
    <t>Office, accounting and computing machinery</t>
  </si>
  <si>
    <t>Communication and apparatus</t>
  </si>
  <si>
    <t>Medical,precision and optical instruments, watches</t>
  </si>
  <si>
    <t>Motor vehicles and trailers</t>
  </si>
  <si>
    <t xml:space="preserve">Other transport </t>
  </si>
  <si>
    <t>Recreational, cultural and sporting activities</t>
  </si>
  <si>
    <t>Other service activities</t>
  </si>
  <si>
    <t>Agriculture and Forestry</t>
  </si>
  <si>
    <t>Mining and Quarrying</t>
  </si>
  <si>
    <t>Manufacturing</t>
  </si>
  <si>
    <t>Manufacture of fabricated metal prod(exc machinery)</t>
  </si>
  <si>
    <t>Manufacture of machinery and equipment n.e.c.</t>
  </si>
  <si>
    <t>Electrical machinery and apparatus n.e.c.</t>
  </si>
  <si>
    <t>Furniture and other products n.e.c.</t>
  </si>
  <si>
    <t>Electricity, gas and water supply</t>
  </si>
  <si>
    <t>Wholesale and retail trade</t>
  </si>
  <si>
    <t>Real estate, renting and business activities</t>
  </si>
  <si>
    <t>Other social and personal Services</t>
  </si>
  <si>
    <t>Medical, precision and optical instruments, watches</t>
  </si>
  <si>
    <t>Other social and personal services</t>
  </si>
  <si>
    <t>Capital  goods  (Except transportations vehicles)</t>
  </si>
  <si>
    <t>Transportation vehicles incidental to industry</t>
  </si>
  <si>
    <t>Unprocessed materials incidental to industry</t>
  </si>
  <si>
    <t>Processed materials incidental to industry</t>
  </si>
  <si>
    <t>Unprocessed fuels and oils</t>
  </si>
  <si>
    <t>Parts of investment goods</t>
  </si>
  <si>
    <t>Parts of transportation vehicles</t>
  </si>
  <si>
    <t>Unprocessed materials of food and beverages</t>
  </si>
  <si>
    <t>Processed materials of food and beverages</t>
  </si>
  <si>
    <t>Processed fuels and oils</t>
  </si>
  <si>
    <t xml:space="preserve">Automobiles </t>
  </si>
  <si>
    <t>Resistant consumption goods</t>
  </si>
  <si>
    <t>Semi-resistant consumption goods</t>
  </si>
  <si>
    <t>Non-resistant consumption goods</t>
  </si>
  <si>
    <t>Unprocessed of food and beverages</t>
  </si>
  <si>
    <t>Processed of food and beverages</t>
  </si>
  <si>
    <t>Gasoline</t>
  </si>
  <si>
    <t>Transportation vehicles not incidental to industry</t>
  </si>
  <si>
    <t>Capital goods</t>
  </si>
  <si>
    <t>Intermediate goods</t>
  </si>
  <si>
    <t>Consumption goods</t>
  </si>
  <si>
    <t>Others</t>
  </si>
  <si>
    <t>Gold</t>
  </si>
  <si>
    <t>Central Bank's Gross Foreign Exchange Reserves</t>
  </si>
  <si>
    <t>Banks Correspondence Accounts and Foreign Banknotes</t>
  </si>
  <si>
    <t>Gross International Reserves</t>
  </si>
  <si>
    <t>Overdrafts</t>
  </si>
  <si>
    <t>Net International Reserves</t>
  </si>
  <si>
    <t>Source: CBRT.</t>
  </si>
  <si>
    <t>Kaynak: TCMB.</t>
  </si>
  <si>
    <t>CURRENT ACCOUNT</t>
  </si>
  <si>
    <t>Balance on Goods</t>
  </si>
  <si>
    <t xml:space="preserve">       Services: credit</t>
  </si>
  <si>
    <t xml:space="preserve">       Services: debit</t>
  </si>
  <si>
    <t xml:space="preserve">Balance on Goods and Services </t>
  </si>
  <si>
    <t xml:space="preserve">Balance on Goods, Services and Income </t>
  </si>
  <si>
    <t xml:space="preserve">      Current Transfers</t>
  </si>
  <si>
    <t>CAPITAL ACCOUNT</t>
  </si>
  <si>
    <t>FINANCIAL ACCOUNT</t>
  </si>
  <si>
    <t xml:space="preserve">       Direct Investment abroad</t>
  </si>
  <si>
    <t xml:space="preserve">       Portfolio Investment-Assets</t>
  </si>
  <si>
    <t xml:space="preserve">       Portfolio Investment-Liabilities</t>
  </si>
  <si>
    <t xml:space="preserve">           Equity Securities</t>
  </si>
  <si>
    <t xml:space="preserve">           Debt Securities</t>
  </si>
  <si>
    <t xml:space="preserve">       Other Investment-Assets</t>
  </si>
  <si>
    <t xml:space="preserve">            Monetary Authority</t>
  </si>
  <si>
    <t xml:space="preserve">            General Government</t>
  </si>
  <si>
    <t xml:space="preserve">            Banks</t>
  </si>
  <si>
    <t xml:space="preserve">            Other Sectors</t>
  </si>
  <si>
    <t xml:space="preserve">       Other Investment-Liabilities</t>
  </si>
  <si>
    <t>Current, Capital and Financial Accounts</t>
  </si>
  <si>
    <t>NET ERRORS AND OMISSIONS</t>
  </si>
  <si>
    <t>GENERAL BALANCE</t>
  </si>
  <si>
    <t xml:space="preserve">       Official Reserves</t>
  </si>
  <si>
    <t xml:space="preserve">       Use of Fund Credit and Loans</t>
  </si>
  <si>
    <t>RESERVE ASSETS</t>
  </si>
  <si>
    <t xml:space="preserve">      Goods: exports F.o.B.</t>
  </si>
  <si>
    <t xml:space="preserve">      Goods: imports F.o.B.</t>
  </si>
  <si>
    <t xml:space="preserve">       Income Balance: credit</t>
  </si>
  <si>
    <t xml:space="preserve">       Income Balance: debit</t>
  </si>
  <si>
    <t xml:space="preserve">       Direct Investment domestic</t>
  </si>
  <si>
    <t>*: Ocak-Kasım dönemi toplamı.</t>
  </si>
  <si>
    <r>
      <rPr>
        <b/>
        <i/>
        <vertAlign val="superscript"/>
        <sz val="10"/>
        <color indexed="8"/>
        <rFont val="Times New Roman"/>
        <family val="1"/>
      </rPr>
      <t>*</t>
    </r>
    <r>
      <rPr>
        <b/>
        <i/>
        <sz val="10"/>
        <color indexed="8"/>
        <rFont val="Times New Roman"/>
        <family val="1"/>
      </rPr>
      <t>: Aggregate of January-November periods.</t>
    </r>
  </si>
  <si>
    <t>Turizm Geliri</t>
  </si>
  <si>
    <t>Turizm Gideri</t>
  </si>
  <si>
    <t>Tourism Income</t>
  </si>
  <si>
    <t xml:space="preserve">Tourism Expenditure </t>
  </si>
  <si>
    <t>5. DIŞ TİCARET VE ÖDEMELER DENGESİ</t>
  </si>
  <si>
    <t>5.1.</t>
  </si>
  <si>
    <t>5.2.</t>
  </si>
  <si>
    <t>5.3.</t>
  </si>
  <si>
    <t>5.4.</t>
  </si>
  <si>
    <t>5.5.</t>
  </si>
  <si>
    <t>5.6.</t>
  </si>
  <si>
    <t>5.7.</t>
  </si>
  <si>
    <t>5.8.</t>
  </si>
  <si>
    <t>DIŞ TİCARET İSTATİSTİKLERİ (FOREIGN TRADE STATISTICS)</t>
  </si>
  <si>
    <r>
      <t xml:space="preserve">5.1. DIŞ TİCARET  İSTATİSTİKLERİ </t>
    </r>
    <r>
      <rPr>
        <b/>
        <i/>
        <sz val="12"/>
        <color indexed="8"/>
        <rFont val="Times New Roman"/>
        <family val="1"/>
      </rPr>
      <t>(FOREIGN TRADE STATISTICS)</t>
    </r>
  </si>
  <si>
    <r>
      <t xml:space="preserve">5.2. İHRACAT İSTATİSTİKLERİ </t>
    </r>
    <r>
      <rPr>
        <b/>
        <i/>
        <sz val="12"/>
        <color indexed="8"/>
        <rFont val="Times New Roman"/>
        <family val="1"/>
      </rPr>
      <t>(EXPORT STATISTICS)</t>
    </r>
  </si>
  <si>
    <r>
      <t xml:space="preserve">5.5. İTHALAT İSTATİSTİKLERİ </t>
    </r>
    <r>
      <rPr>
        <b/>
        <i/>
        <sz val="12"/>
        <color indexed="8"/>
        <rFont val="Times New Roman"/>
        <family val="1"/>
      </rPr>
      <t>(IMPORT STATISTICS)</t>
    </r>
  </si>
  <si>
    <r>
      <t xml:space="preserve">5.6. ÖDEMELER DENGESİ </t>
    </r>
    <r>
      <rPr>
        <b/>
        <i/>
        <sz val="12"/>
        <rFont val="Times New Roman"/>
        <family val="1"/>
      </rPr>
      <t>(BALANCE OF PAYMENTS)</t>
    </r>
  </si>
  <si>
    <r>
      <t xml:space="preserve">5.7. ULUSLARARASI REZERVLER </t>
    </r>
    <r>
      <rPr>
        <b/>
        <i/>
        <sz val="12"/>
        <color indexed="8"/>
        <rFont val="Times New Roman"/>
        <family val="1"/>
      </rPr>
      <t>(INTERNATIONAL RESERVES)</t>
    </r>
  </si>
  <si>
    <r>
      <t xml:space="preserve">5.8. TURİZM İSTATİSTİKLERİ </t>
    </r>
    <r>
      <rPr>
        <b/>
        <i/>
        <sz val="12"/>
        <rFont val="Times New Roman"/>
        <family val="1"/>
      </rPr>
      <t>(TOURISM STATISTICS)</t>
    </r>
  </si>
  <si>
    <t>Dış 
ticaret dengesi</t>
  </si>
  <si>
    <t>Dış 
ticaret hacmi</t>
  </si>
  <si>
    <t>İhracatın ithalatı karşılama oranı (%)</t>
  </si>
  <si>
    <t>Tarım ve ormancılık</t>
  </si>
  <si>
    <t>Tarım ve hayvancılık</t>
  </si>
  <si>
    <t>Ormancılık ve tomrukçuluk</t>
  </si>
  <si>
    <t>Madencilik ve taşocakçılığı</t>
  </si>
  <si>
    <t>Maden kömürü, linyit ve turb</t>
  </si>
  <si>
    <t>Hampetrol ve doğalgaz</t>
  </si>
  <si>
    <t>Metal cevherleri</t>
  </si>
  <si>
    <t>Taşocakçılığı ve diğer madencilik</t>
  </si>
  <si>
    <t>Gıda ürünleri ve içecek</t>
  </si>
  <si>
    <t>Tütün ürünleri</t>
  </si>
  <si>
    <t>Tekstil ürünleri</t>
  </si>
  <si>
    <t>Turizm geliri (Bin $)</t>
  </si>
  <si>
    <t>Ziyaretçi sayısı</t>
  </si>
  <si>
    <t>Kişi başına ortalama harcama ($)</t>
  </si>
  <si>
    <t>Turizm gideri (Bin $)</t>
  </si>
  <si>
    <t>Vatandaş sayısı</t>
  </si>
  <si>
    <t>Tourism income (Thousand $)</t>
  </si>
  <si>
    <t>Number of visitors</t>
  </si>
  <si>
    <t>Average expenses per capita ($)</t>
  </si>
  <si>
    <t>Tourism expenditure (Thousand $)</t>
  </si>
  <si>
    <t>Number of visitors (Resident in Turkey)</t>
  </si>
  <si>
    <t>Giyim eşyası</t>
  </si>
  <si>
    <t>Dabaklanmış deri, bavul, el çantası, saraciye ve ayakkabı</t>
  </si>
  <si>
    <t>Kağıt ve kağıt ürünleri</t>
  </si>
  <si>
    <t>Basım ve yayım; plak, kaset vb.</t>
  </si>
  <si>
    <t>Kok kömürü, rafine edilmiş petrol ürünleri ve nükleer yakıtlar</t>
  </si>
  <si>
    <t>Kimyasal madde ve ürünler</t>
  </si>
  <si>
    <t>Plastik ve kauçuk ürünleri</t>
  </si>
  <si>
    <t>Metalik olmayan diğer mineral ürünler</t>
  </si>
  <si>
    <t>Ana metal sanayi</t>
  </si>
  <si>
    <t>Metal eşya sanayi (makine ve teçhizatı  hariç)</t>
  </si>
  <si>
    <t>Toplam</t>
  </si>
  <si>
    <t>Başka yerde sınıflandırılmamış makine ve teçhizat</t>
  </si>
  <si>
    <t>Büro, muhasebe ve bilgi işleme makinaları</t>
  </si>
  <si>
    <t>Başka yerde sınıflandırılmamış elektrikli makine ve cihazlar</t>
  </si>
  <si>
    <t>Radyo, televizyon, haberleşme teçhizatı ve cihazları</t>
  </si>
  <si>
    <t>Tıbbi aletler; hassas optik aletler ve saat</t>
  </si>
  <si>
    <t>Motorlu kara taşıtı  ve römorklar</t>
  </si>
  <si>
    <t>Diğer ulaşım araçları</t>
  </si>
  <si>
    <t>Mobilya ve başka yerde sınıflandırılmamış diğer  ürünler</t>
  </si>
  <si>
    <t>Elektrik, gaz ve su</t>
  </si>
  <si>
    <t>Toptan ve parakende ticaret</t>
  </si>
  <si>
    <t>Gayrimenkul, kiralama ve iş faaliyetleri</t>
  </si>
  <si>
    <t>Diğer sosyal toplumsal ve kişisel hizmet</t>
  </si>
  <si>
    <t>Eğlence, kültür ve sporla ilgili faaliyetler</t>
  </si>
  <si>
    <t>Diğer hizmet faaliyetleri</t>
  </si>
  <si>
    <t>Total</t>
  </si>
  <si>
    <r>
      <t xml:space="preserve">(Ekonomik Faaliyetlere Göre) </t>
    </r>
    <r>
      <rPr>
        <b/>
        <i/>
        <sz val="12"/>
        <color indexed="8"/>
        <rFont val="Times New Roman"/>
        <family val="1"/>
      </rPr>
      <t>(By Economic Activity)</t>
    </r>
  </si>
  <si>
    <t>Yatırım (sermaye) malları</t>
  </si>
  <si>
    <t>Yatırım (sermaye) malları (taşımacılık araçları hariç)</t>
  </si>
  <si>
    <t>Hammadde (ara mallar)</t>
  </si>
  <si>
    <t>Gizli veri</t>
  </si>
  <si>
    <t>Ağaç ve mantar ürünleri (Mobilya Hariç); hasır vb. örülerek yapılan maddeler</t>
  </si>
  <si>
    <t>Başka Yerde sınıflandırılmamış elektrikli makina ve cihazlar</t>
  </si>
  <si>
    <t>Gayrimenkul, kiralama ve  iş faaliyetleri</t>
  </si>
  <si>
    <t>Mining and quarrying</t>
  </si>
  <si>
    <t>Agriculture and forestry</t>
  </si>
  <si>
    <t>Secret data</t>
  </si>
  <si>
    <t>Ağaç ve mantar ürünleri (mobilya hariç); hasır vb. örülerek yapılan maddeler</t>
  </si>
  <si>
    <t>Tüketim malları</t>
  </si>
  <si>
    <t>Capital  goods  (except transportations vehicles)</t>
  </si>
  <si>
    <t>İHRACAT İSTATİSTİKLERİ (EXPORT STATISTICS)</t>
  </si>
  <si>
    <t>(Ekonomik Faaliyetlere Göre) (By Economic Activities)</t>
  </si>
  <si>
    <t>İTHALAT İSTATİSTİKLERİ (IMPORT STATISTICS)</t>
  </si>
  <si>
    <t>(Geniş Ekonomik Grupların Sınıflamasına Göre) (By Classification of Broad Economic Categories)</t>
  </si>
  <si>
    <t>ÖDEMELER DENGESİ (BALANCE OF PAYMENTS)</t>
  </si>
  <si>
    <t>ULUSLARARASI REZERVLER (INTERNATIONAL RESERVES)</t>
  </si>
  <si>
    <t>TURİZM İSTATİSTİKLERİ (TOURISM STATISTICS)</t>
  </si>
  <si>
    <t xml:space="preserve">     FOREIGN TRADE AND BALANCE OF PAYMENTS</t>
  </si>
  <si>
    <r>
      <t xml:space="preserve">(Geniş Ekonomik Grupların Sınıflamasına Göre) </t>
    </r>
    <r>
      <rPr>
        <b/>
        <i/>
        <sz val="12"/>
        <color indexed="8"/>
        <rFont val="Times New Roman"/>
        <family val="1"/>
      </rPr>
      <t>(By Classification of Broad Economic Categories)</t>
    </r>
  </si>
  <si>
    <t xml:space="preserve">      İhracat</t>
  </si>
  <si>
    <t xml:space="preserve">      İthalat</t>
  </si>
  <si>
    <t xml:space="preserve">      Mal Dengesi</t>
  </si>
  <si>
    <t xml:space="preserve">      Hizmet Gelirleri</t>
  </si>
  <si>
    <t xml:space="preserve">      Hizmet Giderleri</t>
  </si>
  <si>
    <t xml:space="preserve">      Mal ve Hizmet Dengesi</t>
  </si>
  <si>
    <t xml:space="preserve">      Birincil Yatırım Kaynaklı Gelirler</t>
  </si>
  <si>
    <t xml:space="preserve">      Birincil Yatırım Kaynaklı Giderler</t>
  </si>
  <si>
    <t xml:space="preserve">      Mal, Hizmet ve Birincil Gelir Dengesi</t>
  </si>
  <si>
    <t xml:space="preserve">      İkincil Yatırım Kaynaklı Gelirler</t>
  </si>
  <si>
    <t>FINANS HESABI</t>
  </si>
  <si>
    <t xml:space="preserve">      Doğrudan Yatırımlar: Net Varlık Edinimi</t>
  </si>
  <si>
    <t xml:space="preserve">      Doğrudan Yatırımlar: Net Yükümlülük Oluşumu</t>
  </si>
  <si>
    <t xml:space="preserve">      Portföy Yatırımları: Net Varlık Edinimi</t>
  </si>
  <si>
    <t xml:space="preserve">      Portföy Yatırımları: Net Yükümlülük Oluşumu</t>
  </si>
  <si>
    <t xml:space="preserve">         Hisse Senetleri</t>
  </si>
  <si>
    <t xml:space="preserve">         Borç Senetleri</t>
  </si>
  <si>
    <t xml:space="preserve">      Diğer Yatırımlar: Net Varlık Edinimi</t>
  </si>
  <si>
    <t xml:space="preserve">         Merkez Bankası</t>
  </si>
  <si>
    <t xml:space="preserve">         Genel Hükümet</t>
  </si>
  <si>
    <t xml:space="preserve">         Bankalar</t>
  </si>
  <si>
    <t xml:space="preserve">         Diğer Sektörler</t>
  </si>
  <si>
    <t xml:space="preserve">      Diğer Yatırımlar: Net Yükümlülük Oluşumu</t>
  </si>
  <si>
    <t>Cari, Sermaye ve Finans Hesapları</t>
  </si>
  <si>
    <t>REZERV VARLIKLAR</t>
  </si>
  <si>
    <t xml:space="preserve">      Resmi Rezervler</t>
  </si>
  <si>
    <t xml:space="preserve">      Uluslararası Para Fonu Kredileri</t>
  </si>
  <si>
    <t>Sanayi ile ilgili taşımacılık araç ve gereçleri</t>
  </si>
  <si>
    <r>
      <t xml:space="preserve">5.4. İHRACAT İSTATİSTİKLERİ </t>
    </r>
    <r>
      <rPr>
        <b/>
        <i/>
        <sz val="12"/>
        <color indexed="8"/>
        <rFont val="Times New Roman"/>
        <family val="1"/>
      </rPr>
      <t>(EXPORT STATISTICS)</t>
    </r>
  </si>
  <si>
    <t>2015 (Ocak-Haziran)</t>
  </si>
  <si>
    <t>(January-June) 2015</t>
  </si>
  <si>
    <t>-</t>
  </si>
  <si>
    <t>2015 (Ocak-Temmuz)</t>
  </si>
  <si>
    <t>(January-July) 2015</t>
  </si>
  <si>
    <t>(January-Temmuz) 2015</t>
  </si>
  <si>
    <r>
      <t xml:space="preserve">5.3. İTHALAT  İSTATİSTİKLERİ </t>
    </r>
    <r>
      <rPr>
        <b/>
        <i/>
        <sz val="10"/>
        <color indexed="8"/>
        <rFont val="Times New Roman"/>
        <family val="1"/>
      </rPr>
      <t>(IMPORT STATISTICS)</t>
    </r>
  </si>
  <si>
    <r>
      <t xml:space="preserve">(Ekonomik Faaliyetlere Göre) </t>
    </r>
    <r>
      <rPr>
        <b/>
        <i/>
        <sz val="10"/>
        <color indexed="8"/>
        <rFont val="Times New Roman"/>
        <family val="1"/>
      </rPr>
      <t>(By Economic Activity)</t>
    </r>
  </si>
  <si>
    <r>
      <t xml:space="preserve">(Milyon $) </t>
    </r>
    <r>
      <rPr>
        <b/>
        <i/>
        <sz val="10"/>
        <color indexed="8"/>
        <rFont val="Times New Roman"/>
        <family val="1"/>
      </rPr>
      <t>(Million $)</t>
    </r>
  </si>
  <si>
    <t xml:space="preserve">               (January-June)</t>
  </si>
  <si>
    <t>Son güncellenme tarihi : 4 Eylül 2015</t>
  </si>
  <si>
    <t>Last Update: September 4, 2015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</si>
</sst>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_)"/>
    <numFmt numFmtId="181" formatCode="[$-41F]mmmm\ yy;@"/>
    <numFmt numFmtId="182" formatCode="#,##0.0"/>
    <numFmt numFmtId="183" formatCode="0.0"/>
    <numFmt numFmtId="184" formatCode="#\ ###\ ###\ ###\ ##0"/>
    <numFmt numFmtId="185" formatCode="###\ ###\ ###\ ##0"/>
    <numFmt numFmtId="186" formatCode="###\ ###\ ###\ ###\ ##0"/>
    <numFmt numFmtId="187" formatCode="###\ ###\ ###\ ###\ ###\ ##0"/>
    <numFmt numFmtId="188" formatCode="#\ ###\ ###\ ##0"/>
    <numFmt numFmtId="189" formatCode="#\ ###\ ##0"/>
    <numFmt numFmtId="190" formatCode="General_)"/>
    <numFmt numFmtId="191" formatCode="0.00000"/>
    <numFmt numFmtId="192" formatCode="0.0000"/>
    <numFmt numFmtId="193" formatCode="0.000"/>
    <numFmt numFmtId="194" formatCode="###\ ###\ ###\ ###\ ###\ ###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€-2]\ #,##0.00_);[Red]\([$€-2]\ #,##0.00\)"/>
    <numFmt numFmtId="199" formatCode="#\ ###\ ###\ ###\ ###\ ##0"/>
    <numFmt numFmtId="200" formatCode="##0.0"/>
    <numFmt numFmtId="201" formatCode="#,##0.00_);\(#,##0.00\)"/>
    <numFmt numFmtId="202" formatCode="#\ ###\ ###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 Tur"/>
      <family val="0"/>
    </font>
    <font>
      <u val="single"/>
      <sz val="10"/>
      <color indexed="12"/>
      <name val="MS Sans Serif"/>
      <family val="2"/>
    </font>
    <font>
      <sz val="10"/>
      <name val="Helv"/>
      <family val="0"/>
    </font>
    <font>
      <i/>
      <sz val="10"/>
      <name val="Times New Roman"/>
      <family val="1"/>
    </font>
    <font>
      <b/>
      <sz val="24"/>
      <name val="Times New Roman"/>
      <family val="1"/>
    </font>
    <font>
      <b/>
      <i/>
      <sz val="18"/>
      <name val="Times New Roman"/>
      <family val="1"/>
    </font>
    <font>
      <b/>
      <sz val="10.5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color indexed="20"/>
      <name val="Times New Roman"/>
      <family val="1"/>
    </font>
    <font>
      <sz val="11"/>
      <color indexed="2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0"/>
      <color rgb="FF800080"/>
      <name val="Times New Roman"/>
      <family val="1"/>
    </font>
    <font>
      <sz val="11"/>
      <color rgb="FF80008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5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0" fontId="3" fillId="0" borderId="0" applyFont="0" applyFill="0" applyBorder="0" applyAlignment="0" applyProtection="0"/>
    <xf numFmtId="0" fontId="72" fillId="20" borderId="5" applyNumberFormat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4" fillId="0" borderId="0">
      <alignment/>
      <protection/>
    </xf>
    <xf numFmtId="180" fontId="4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Font="1" applyAlignment="1">
      <alignment/>
    </xf>
    <xf numFmtId="0" fontId="80" fillId="0" borderId="0" xfId="0" applyFont="1" applyFill="1" applyBorder="1" applyAlignment="1">
      <alignment/>
    </xf>
    <xf numFmtId="180" fontId="7" fillId="0" borderId="0" xfId="508" applyFont="1" applyFill="1" applyBorder="1">
      <alignment/>
      <protection/>
    </xf>
    <xf numFmtId="180" fontId="5" fillId="0" borderId="0" xfId="508" applyFont="1" applyFill="1" applyBorder="1">
      <alignment/>
      <protection/>
    </xf>
    <xf numFmtId="0" fontId="5" fillId="0" borderId="0" xfId="506" applyFont="1" applyFill="1" applyBorder="1" applyAlignment="1" quotePrefix="1">
      <alignment horizontal="left"/>
      <protection/>
    </xf>
    <xf numFmtId="0" fontId="5" fillId="0" borderId="0" xfId="506" applyFont="1" applyFill="1" applyBorder="1" applyAlignment="1">
      <alignment horizontal="center"/>
      <protection/>
    </xf>
    <xf numFmtId="0" fontId="84" fillId="0" borderId="0" xfId="0" applyFont="1" applyFill="1" applyBorder="1" applyAlignment="1">
      <alignment/>
    </xf>
    <xf numFmtId="3" fontId="9" fillId="0" borderId="0" xfId="507" applyNumberFormat="1" applyFont="1" applyFill="1" applyBorder="1">
      <alignment/>
      <protection/>
    </xf>
    <xf numFmtId="3" fontId="8" fillId="0" borderId="0" xfId="507" applyNumberFormat="1" applyFont="1" applyFill="1" applyBorder="1">
      <alignment/>
      <protection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wrapText="1"/>
    </xf>
    <xf numFmtId="0" fontId="88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80" fillId="0" borderId="0" xfId="0" applyFont="1" applyBorder="1" applyAlignment="1">
      <alignment/>
    </xf>
    <xf numFmtId="0" fontId="88" fillId="0" borderId="0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80" fillId="2" borderId="13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86" fillId="0" borderId="0" xfId="0" applyFont="1" applyBorder="1" applyAlignment="1">
      <alignment horizontal="left" wrapText="1"/>
    </xf>
    <xf numFmtId="0" fontId="0" fillId="0" borderId="0" xfId="0" applyFill="1" applyAlignment="1">
      <alignment/>
    </xf>
    <xf numFmtId="0" fontId="8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9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91" fillId="0" borderId="0" xfId="0" applyFont="1" applyBorder="1" applyAlignment="1">
      <alignment horizontal="left"/>
    </xf>
    <xf numFmtId="0" fontId="91" fillId="0" borderId="12" xfId="0" applyFont="1" applyBorder="1" applyAlignment="1">
      <alignment horizontal="left"/>
    </xf>
    <xf numFmtId="0" fontId="80" fillId="0" borderId="0" xfId="0" applyFont="1" applyFill="1" applyAlignment="1">
      <alignment/>
    </xf>
    <xf numFmtId="183" fontId="80" fillId="0" borderId="0" xfId="0" applyNumberFormat="1" applyFont="1" applyAlignment="1">
      <alignment/>
    </xf>
    <xf numFmtId="0" fontId="88" fillId="0" borderId="0" xfId="0" applyFont="1" applyAlignment="1">
      <alignment horizontal="left"/>
    </xf>
    <xf numFmtId="181" fontId="86" fillId="0" borderId="0" xfId="0" applyNumberFormat="1" applyFont="1" applyAlignment="1">
      <alignment horizontal="left"/>
    </xf>
    <xf numFmtId="181" fontId="85" fillId="0" borderId="0" xfId="0" applyNumberFormat="1" applyFont="1" applyAlignment="1">
      <alignment horizontal="left"/>
    </xf>
    <xf numFmtId="0" fontId="88" fillId="0" borderId="0" xfId="0" applyFont="1" applyAlignment="1">
      <alignment/>
    </xf>
    <xf numFmtId="181" fontId="88" fillId="0" borderId="0" xfId="0" applyNumberFormat="1" applyFont="1" applyAlignment="1">
      <alignment horizontal="left"/>
    </xf>
    <xf numFmtId="180" fontId="7" fillId="0" borderId="0" xfId="508" applyFont="1" applyFill="1" applyBorder="1" applyAlignment="1">
      <alignment horizontal="left"/>
      <protection/>
    </xf>
    <xf numFmtId="0" fontId="84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justify"/>
    </xf>
    <xf numFmtId="0" fontId="80" fillId="33" borderId="0" xfId="0" applyFont="1" applyFill="1" applyBorder="1" applyAlignment="1">
      <alignment/>
    </xf>
    <xf numFmtId="0" fontId="80" fillId="34" borderId="0" xfId="0" applyFont="1" applyFill="1" applyBorder="1" applyAlignment="1">
      <alignment/>
    </xf>
    <xf numFmtId="0" fontId="80" fillId="5" borderId="0" xfId="0" applyFont="1" applyFill="1" applyBorder="1" applyAlignment="1">
      <alignment/>
    </xf>
    <xf numFmtId="0" fontId="7" fillId="0" borderId="0" xfId="506" applyFont="1" applyFill="1" applyBorder="1" applyAlignment="1" quotePrefix="1">
      <alignment horizontal="left"/>
      <protection/>
    </xf>
    <xf numFmtId="183" fontId="8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3" fontId="5" fillId="0" borderId="0" xfId="506" applyNumberFormat="1" applyFont="1" applyFill="1" applyBorder="1" applyAlignment="1">
      <alignment horizontal="center"/>
      <protection/>
    </xf>
    <xf numFmtId="183" fontId="80" fillId="0" borderId="0" xfId="0" applyNumberFormat="1" applyFont="1" applyFill="1" applyAlignment="1">
      <alignment/>
    </xf>
    <xf numFmtId="18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182" fontId="80" fillId="0" borderId="0" xfId="0" applyNumberFormat="1" applyFont="1" applyBorder="1" applyAlignment="1">
      <alignment/>
    </xf>
    <xf numFmtId="182" fontId="80" fillId="0" borderId="0" xfId="0" applyNumberFormat="1" applyFont="1" applyFill="1" applyBorder="1" applyAlignment="1">
      <alignment/>
    </xf>
    <xf numFmtId="182" fontId="84" fillId="0" borderId="0" xfId="0" applyNumberFormat="1" applyFont="1" applyFill="1" applyBorder="1" applyAlignment="1">
      <alignment horizontal="left"/>
    </xf>
    <xf numFmtId="182" fontId="6" fillId="0" borderId="0" xfId="193" applyNumberFormat="1" applyFont="1">
      <alignment/>
      <protection/>
    </xf>
    <xf numFmtId="182" fontId="84" fillId="0" borderId="0" xfId="0" applyNumberFormat="1" applyFont="1" applyFill="1" applyBorder="1" applyAlignment="1">
      <alignment/>
    </xf>
    <xf numFmtId="182" fontId="80" fillId="0" borderId="0" xfId="0" applyNumberFormat="1" applyFont="1" applyFill="1" applyBorder="1" applyAlignment="1">
      <alignment horizontal="left"/>
    </xf>
    <xf numFmtId="3" fontId="80" fillId="0" borderId="0" xfId="221" applyNumberFormat="1">
      <alignment/>
      <protection/>
    </xf>
    <xf numFmtId="3" fontId="80" fillId="0" borderId="0" xfId="225" applyNumberFormat="1">
      <alignment/>
      <protection/>
    </xf>
    <xf numFmtId="3" fontId="80" fillId="0" borderId="0" xfId="227" applyNumberFormat="1">
      <alignment/>
      <protection/>
    </xf>
    <xf numFmtId="3" fontId="80" fillId="0" borderId="0" xfId="229" applyNumberFormat="1">
      <alignment/>
      <protection/>
    </xf>
    <xf numFmtId="3" fontId="80" fillId="0" borderId="0" xfId="285" applyNumberFormat="1">
      <alignment/>
      <protection/>
    </xf>
    <xf numFmtId="3" fontId="80" fillId="0" borderId="0" xfId="287" applyNumberFormat="1">
      <alignment/>
      <protection/>
    </xf>
    <xf numFmtId="0" fontId="80" fillId="0" borderId="0" xfId="289">
      <alignment/>
      <protection/>
    </xf>
    <xf numFmtId="3" fontId="80" fillId="0" borderId="0" xfId="291" applyNumberFormat="1">
      <alignment/>
      <protection/>
    </xf>
    <xf numFmtId="3" fontId="80" fillId="0" borderId="0" xfId="293" applyNumberFormat="1">
      <alignment/>
      <protection/>
    </xf>
    <xf numFmtId="0" fontId="80" fillId="0" borderId="0" xfId="295">
      <alignment/>
      <protection/>
    </xf>
    <xf numFmtId="0" fontId="80" fillId="0" borderId="0" xfId="297">
      <alignment/>
      <protection/>
    </xf>
    <xf numFmtId="3" fontId="80" fillId="0" borderId="0" xfId="299" applyNumberFormat="1">
      <alignment/>
      <protection/>
    </xf>
    <xf numFmtId="0" fontId="80" fillId="0" borderId="0" xfId="301">
      <alignment/>
      <protection/>
    </xf>
    <xf numFmtId="3" fontId="80" fillId="0" borderId="0" xfId="301" applyNumberFormat="1">
      <alignment/>
      <protection/>
    </xf>
    <xf numFmtId="3" fontId="80" fillId="0" borderId="0" xfId="303" applyNumberFormat="1">
      <alignment/>
      <protection/>
    </xf>
    <xf numFmtId="0" fontId="80" fillId="0" borderId="0" xfId="306">
      <alignment/>
      <protection/>
    </xf>
    <xf numFmtId="3" fontId="80" fillId="0" borderId="0" xfId="308" applyNumberFormat="1">
      <alignment/>
      <protection/>
    </xf>
    <xf numFmtId="3" fontId="80" fillId="0" borderId="0" xfId="310" applyNumberFormat="1">
      <alignment/>
      <protection/>
    </xf>
    <xf numFmtId="3" fontId="80" fillId="0" borderId="0" xfId="312" applyNumberFormat="1">
      <alignment/>
      <protection/>
    </xf>
    <xf numFmtId="3" fontId="80" fillId="0" borderId="0" xfId="314" applyNumberFormat="1">
      <alignment/>
      <protection/>
    </xf>
    <xf numFmtId="0" fontId="80" fillId="0" borderId="0" xfId="316">
      <alignment/>
      <protection/>
    </xf>
    <xf numFmtId="0" fontId="80" fillId="0" borderId="0" xfId="318">
      <alignment/>
      <protection/>
    </xf>
    <xf numFmtId="0" fontId="80" fillId="0" borderId="0" xfId="320">
      <alignment/>
      <protection/>
    </xf>
    <xf numFmtId="0" fontId="80" fillId="0" borderId="0" xfId="322">
      <alignment/>
      <protection/>
    </xf>
    <xf numFmtId="3" fontId="80" fillId="0" borderId="0" xfId="322" applyNumberFormat="1">
      <alignment/>
      <protection/>
    </xf>
    <xf numFmtId="3" fontId="80" fillId="0" borderId="0" xfId="324" applyNumberFormat="1">
      <alignment/>
      <protection/>
    </xf>
    <xf numFmtId="0" fontId="80" fillId="0" borderId="0" xfId="327">
      <alignment/>
      <protection/>
    </xf>
    <xf numFmtId="0" fontId="80" fillId="0" borderId="0" xfId="329">
      <alignment/>
      <protection/>
    </xf>
    <xf numFmtId="0" fontId="80" fillId="0" borderId="0" xfId="331">
      <alignment/>
      <protection/>
    </xf>
    <xf numFmtId="3" fontId="80" fillId="0" borderId="0" xfId="331" applyNumberFormat="1">
      <alignment/>
      <protection/>
    </xf>
    <xf numFmtId="0" fontId="80" fillId="0" borderId="0" xfId="333">
      <alignment/>
      <protection/>
    </xf>
    <xf numFmtId="3" fontId="80" fillId="0" borderId="0" xfId="335" applyNumberFormat="1">
      <alignment/>
      <protection/>
    </xf>
    <xf numFmtId="0" fontId="80" fillId="0" borderId="0" xfId="337">
      <alignment/>
      <protection/>
    </xf>
    <xf numFmtId="3" fontId="80" fillId="0" borderId="0" xfId="339" applyNumberFormat="1">
      <alignment/>
      <protection/>
    </xf>
    <xf numFmtId="0" fontId="80" fillId="0" borderId="0" xfId="341">
      <alignment/>
      <protection/>
    </xf>
    <xf numFmtId="3" fontId="80" fillId="0" borderId="0" xfId="341" applyNumberFormat="1">
      <alignment/>
      <protection/>
    </xf>
    <xf numFmtId="0" fontId="80" fillId="0" borderId="0" xfId="390">
      <alignment/>
      <protection/>
    </xf>
    <xf numFmtId="3" fontId="80" fillId="0" borderId="0" xfId="390" applyNumberFormat="1">
      <alignment/>
      <protection/>
    </xf>
    <xf numFmtId="0" fontId="92" fillId="0" borderId="0" xfId="0" applyFont="1" applyBorder="1" applyAlignment="1">
      <alignment/>
    </xf>
    <xf numFmtId="0" fontId="80" fillId="0" borderId="0" xfId="392">
      <alignment/>
      <protection/>
    </xf>
    <xf numFmtId="0" fontId="80" fillId="0" borderId="0" xfId="394">
      <alignment/>
      <protection/>
    </xf>
    <xf numFmtId="3" fontId="80" fillId="0" borderId="0" xfId="394" applyNumberFormat="1">
      <alignment/>
      <protection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7" fillId="0" borderId="0" xfId="506" applyFont="1" applyFill="1" applyBorder="1" applyAlignment="1">
      <alignment horizontal="left"/>
      <protection/>
    </xf>
    <xf numFmtId="0" fontId="88" fillId="20" borderId="14" xfId="0" applyFont="1" applyFill="1" applyBorder="1" applyAlignment="1">
      <alignment horizontal="left"/>
    </xf>
    <xf numFmtId="0" fontId="88" fillId="20" borderId="15" xfId="0" applyFont="1" applyFill="1" applyBorder="1" applyAlignment="1">
      <alignment horizontal="left"/>
    </xf>
    <xf numFmtId="0" fontId="88" fillId="20" borderId="15" xfId="0" applyFont="1" applyFill="1" applyBorder="1" applyAlignment="1">
      <alignment horizontal="right" wrapText="1"/>
    </xf>
    <xf numFmtId="0" fontId="88" fillId="20" borderId="10" xfId="0" applyFont="1" applyFill="1" applyBorder="1" applyAlignment="1">
      <alignment horizontal="left"/>
    </xf>
    <xf numFmtId="0" fontId="88" fillId="20" borderId="0" xfId="0" applyFont="1" applyFill="1" applyBorder="1" applyAlignment="1">
      <alignment horizontal="left"/>
    </xf>
    <xf numFmtId="0" fontId="88" fillId="20" borderId="13" xfId="0" applyFont="1" applyFill="1" applyBorder="1" applyAlignment="1">
      <alignment horizontal="left"/>
    </xf>
    <xf numFmtId="3" fontId="6" fillId="20" borderId="15" xfId="231" applyNumberFormat="1" applyFont="1" applyFill="1" applyBorder="1">
      <alignment/>
      <protection/>
    </xf>
    <xf numFmtId="3" fontId="6" fillId="20" borderId="15" xfId="402" applyNumberFormat="1" applyFont="1" applyFill="1" applyBorder="1">
      <alignment/>
      <protection/>
    </xf>
    <xf numFmtId="3" fontId="6" fillId="20" borderId="15" xfId="419" applyNumberFormat="1" applyFont="1" applyFill="1" applyBorder="1">
      <alignment/>
      <protection/>
    </xf>
    <xf numFmtId="3" fontId="80" fillId="20" borderId="15" xfId="0" applyNumberFormat="1" applyFont="1" applyFill="1" applyBorder="1" applyAlignment="1">
      <alignment/>
    </xf>
    <xf numFmtId="3" fontId="6" fillId="35" borderId="0" xfId="231" applyNumberFormat="1" applyFont="1" applyFill="1" applyBorder="1">
      <alignment/>
      <protection/>
    </xf>
    <xf numFmtId="3" fontId="6" fillId="35" borderId="0" xfId="402" applyNumberFormat="1" applyFont="1" applyFill="1" applyBorder="1">
      <alignment/>
      <protection/>
    </xf>
    <xf numFmtId="3" fontId="6" fillId="35" borderId="0" xfId="419" applyNumberFormat="1" applyFont="1" applyFill="1" applyBorder="1">
      <alignment/>
      <protection/>
    </xf>
    <xf numFmtId="3" fontId="80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 applyProtection="1">
      <alignment vertical="justify"/>
      <protection/>
    </xf>
    <xf numFmtId="0" fontId="94" fillId="20" borderId="0" xfId="0" applyFont="1" applyFill="1" applyBorder="1" applyAlignment="1">
      <alignment horizontal="left"/>
    </xf>
    <xf numFmtId="0" fontId="94" fillId="0" borderId="0" xfId="0" applyFont="1" applyBorder="1" applyAlignment="1">
      <alignment/>
    </xf>
    <xf numFmtId="182" fontId="94" fillId="0" borderId="0" xfId="0" applyNumberFormat="1" applyFont="1" applyBorder="1" applyAlignment="1">
      <alignment horizontal="right" wrapText="1"/>
    </xf>
    <xf numFmtId="0" fontId="94" fillId="0" borderId="0" xfId="0" applyFont="1" applyBorder="1" applyAlignment="1">
      <alignment horizontal="right" wrapText="1"/>
    </xf>
    <xf numFmtId="0" fontId="94" fillId="20" borderId="13" xfId="0" applyFont="1" applyFill="1" applyBorder="1" applyAlignment="1">
      <alignment horizontal="right" wrapText="1"/>
    </xf>
    <xf numFmtId="0" fontId="94" fillId="20" borderId="12" xfId="0" applyFont="1" applyFill="1" applyBorder="1" applyAlignment="1">
      <alignment horizontal="left"/>
    </xf>
    <xf numFmtId="0" fontId="88" fillId="20" borderId="12" xfId="0" applyFont="1" applyFill="1" applyBorder="1" applyAlignment="1">
      <alignment horizontal="left"/>
    </xf>
    <xf numFmtId="0" fontId="94" fillId="20" borderId="15" xfId="0" applyFont="1" applyFill="1" applyBorder="1" applyAlignment="1">
      <alignment horizontal="right" wrapText="1"/>
    </xf>
    <xf numFmtId="3" fontId="13" fillId="20" borderId="15" xfId="0" applyNumberFormat="1" applyFont="1" applyFill="1" applyBorder="1" applyAlignment="1">
      <alignment horizontal="right" wrapText="1"/>
    </xf>
    <xf numFmtId="3" fontId="13" fillId="20" borderId="15" xfId="0" applyNumberFormat="1" applyFont="1" applyFill="1" applyBorder="1" applyAlignment="1" applyProtection="1">
      <alignment horizontal="right" wrapText="1"/>
      <protection/>
    </xf>
    <xf numFmtId="182" fontId="13" fillId="20" borderId="15" xfId="0" applyNumberFormat="1" applyFont="1" applyFill="1" applyBorder="1" applyAlignment="1" applyProtection="1">
      <alignment horizontal="right" wrapText="1"/>
      <protection/>
    </xf>
    <xf numFmtId="0" fontId="94" fillId="0" borderId="0" xfId="0" applyFont="1" applyAlignment="1">
      <alignment horizontal="left"/>
    </xf>
    <xf numFmtId="182" fontId="6" fillId="35" borderId="0" xfId="0" applyNumberFormat="1" applyFont="1" applyFill="1" applyBorder="1" applyAlignment="1">
      <alignment/>
    </xf>
    <xf numFmtId="183" fontId="6" fillId="20" borderId="15" xfId="0" applyNumberFormat="1" applyFont="1" applyFill="1" applyBorder="1" applyAlignment="1">
      <alignment/>
    </xf>
    <xf numFmtId="0" fontId="80" fillId="35" borderId="0" xfId="0" applyFont="1" applyFill="1" applyBorder="1" applyAlignment="1">
      <alignment/>
    </xf>
    <xf numFmtId="0" fontId="94" fillId="20" borderId="13" xfId="0" applyFont="1" applyFill="1" applyBorder="1" applyAlignment="1">
      <alignment horizontal="left"/>
    </xf>
    <xf numFmtId="0" fontId="80" fillId="0" borderId="10" xfId="0" applyFont="1" applyFill="1" applyBorder="1" applyAlignment="1">
      <alignment wrapText="1"/>
    </xf>
    <xf numFmtId="0" fontId="80" fillId="0" borderId="10" xfId="0" applyFont="1" applyBorder="1" applyAlignment="1">
      <alignment/>
    </xf>
    <xf numFmtId="183" fontId="80" fillId="0" borderId="10" xfId="0" applyNumberFormat="1" applyFont="1" applyBorder="1" applyAlignment="1">
      <alignment/>
    </xf>
    <xf numFmtId="0" fontId="88" fillId="20" borderId="15" xfId="0" applyFont="1" applyFill="1" applyBorder="1" applyAlignment="1">
      <alignment horizontal="right"/>
    </xf>
    <xf numFmtId="0" fontId="5" fillId="20" borderId="15" xfId="0" applyFont="1" applyFill="1" applyBorder="1" applyAlignment="1">
      <alignment horizontal="right" wrapText="1"/>
    </xf>
    <xf numFmtId="1" fontId="5" fillId="20" borderId="15" xfId="402" applyNumberFormat="1" applyFont="1" applyFill="1" applyBorder="1" applyAlignment="1">
      <alignment horizontal="right" wrapText="1"/>
      <protection/>
    </xf>
    <xf numFmtId="1" fontId="5" fillId="20" borderId="15" xfId="419" applyNumberFormat="1" applyFont="1" applyFill="1" applyBorder="1" applyAlignment="1">
      <alignment horizontal="right" wrapText="1"/>
      <protection/>
    </xf>
    <xf numFmtId="1" fontId="5" fillId="20" borderId="15" xfId="66" applyNumberFormat="1" applyFont="1" applyFill="1" applyBorder="1" applyAlignment="1" applyProtection="1">
      <alignment horizontal="right" wrapText="1"/>
      <protection/>
    </xf>
    <xf numFmtId="3" fontId="6" fillId="20" borderId="15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80" fillId="35" borderId="13" xfId="0" applyNumberFormat="1" applyFont="1" applyFill="1" applyBorder="1" applyAlignment="1">
      <alignment/>
    </xf>
    <xf numFmtId="0" fontId="95" fillId="0" borderId="0" xfId="0" applyFont="1" applyFill="1" applyBorder="1" applyAlignment="1">
      <alignment horizontal="right" wrapText="1"/>
    </xf>
    <xf numFmtId="0" fontId="94" fillId="0" borderId="0" xfId="0" applyFont="1" applyFill="1" applyBorder="1" applyAlignment="1">
      <alignment horizontal="right" wrapText="1"/>
    </xf>
    <xf numFmtId="0" fontId="13" fillId="20" borderId="15" xfId="0" applyFont="1" applyFill="1" applyBorder="1" applyAlignment="1">
      <alignment horizontal="right" wrapText="1"/>
    </xf>
    <xf numFmtId="3" fontId="94" fillId="20" borderId="15" xfId="0" applyNumberFormat="1" applyFont="1" applyFill="1" applyBorder="1" applyAlignment="1">
      <alignment horizontal="right" wrapText="1"/>
    </xf>
    <xf numFmtId="0" fontId="94" fillId="20" borderId="16" xfId="0" applyFont="1" applyFill="1" applyBorder="1" applyAlignment="1">
      <alignment horizontal="right" wrapText="1"/>
    </xf>
    <xf numFmtId="3" fontId="6" fillId="20" borderId="15" xfId="447" applyNumberFormat="1" applyFont="1" applyFill="1" applyBorder="1">
      <alignment/>
      <protection/>
    </xf>
    <xf numFmtId="3" fontId="6" fillId="20" borderId="15" xfId="448" applyNumberFormat="1" applyFont="1" applyFill="1" applyBorder="1">
      <alignment/>
      <protection/>
    </xf>
    <xf numFmtId="3" fontId="6" fillId="20" borderId="15" xfId="449" applyNumberFormat="1" applyFont="1" applyFill="1" applyBorder="1">
      <alignment/>
      <protection/>
    </xf>
    <xf numFmtId="3" fontId="6" fillId="20" borderId="15" xfId="454" applyNumberFormat="1" applyFont="1" applyFill="1" applyBorder="1">
      <alignment/>
      <protection/>
    </xf>
    <xf numFmtId="3" fontId="6" fillId="20" borderId="15" xfId="455" applyNumberFormat="1" applyFont="1" applyFill="1" applyBorder="1">
      <alignment/>
      <protection/>
    </xf>
    <xf numFmtId="3" fontId="6" fillId="20" borderId="15" xfId="456" applyNumberFormat="1" applyFont="1" applyFill="1" applyBorder="1">
      <alignment/>
      <protection/>
    </xf>
    <xf numFmtId="3" fontId="6" fillId="20" borderId="15" xfId="457" applyNumberFormat="1" applyFont="1" applyFill="1" applyBorder="1">
      <alignment/>
      <protection/>
    </xf>
    <xf numFmtId="3" fontId="6" fillId="20" borderId="15" xfId="458" applyNumberFormat="1" applyFont="1" applyFill="1" applyBorder="1">
      <alignment/>
      <protection/>
    </xf>
    <xf numFmtId="3" fontId="6" fillId="20" borderId="15" xfId="459" applyNumberFormat="1" applyFont="1" applyFill="1" applyBorder="1">
      <alignment/>
      <protection/>
    </xf>
    <xf numFmtId="3" fontId="6" fillId="20" borderId="15" xfId="460" applyNumberFormat="1" applyFont="1" applyFill="1" applyBorder="1">
      <alignment/>
      <protection/>
    </xf>
    <xf numFmtId="3" fontId="6" fillId="20" borderId="15" xfId="461" applyNumberFormat="1" applyFont="1" applyFill="1" applyBorder="1">
      <alignment/>
      <protection/>
    </xf>
    <xf numFmtId="3" fontId="6" fillId="20" borderId="15" xfId="462" applyNumberFormat="1" applyFont="1" applyFill="1" applyBorder="1">
      <alignment/>
      <protection/>
    </xf>
    <xf numFmtId="3" fontId="6" fillId="20" borderId="15" xfId="463" applyNumberFormat="1" applyFont="1" applyFill="1" applyBorder="1">
      <alignment/>
      <protection/>
    </xf>
    <xf numFmtId="3" fontId="6" fillId="20" borderId="15" xfId="468" applyNumberFormat="1" applyFont="1" applyFill="1" applyBorder="1">
      <alignment/>
      <protection/>
    </xf>
    <xf numFmtId="3" fontId="6" fillId="20" borderId="15" xfId="469" applyNumberFormat="1" applyFont="1" applyFill="1" applyBorder="1">
      <alignment/>
      <protection/>
    </xf>
    <xf numFmtId="3" fontId="10" fillId="35" borderId="0" xfId="0" applyNumberFormat="1" applyFont="1" applyFill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3" fontId="10" fillId="35" borderId="13" xfId="0" applyNumberFormat="1" applyFont="1" applyFill="1" applyBorder="1" applyAlignment="1">
      <alignment horizontal="right"/>
    </xf>
    <xf numFmtId="3" fontId="6" fillId="20" borderId="15" xfId="470" applyNumberFormat="1" applyFont="1" applyFill="1" applyBorder="1">
      <alignment/>
      <protection/>
    </xf>
    <xf numFmtId="1" fontId="88" fillId="20" borderId="0" xfId="0" applyNumberFormat="1" applyFont="1" applyFill="1" applyBorder="1" applyAlignment="1">
      <alignment horizontal="left"/>
    </xf>
    <xf numFmtId="3" fontId="6" fillId="20" borderId="13" xfId="402" applyNumberFormat="1" applyFont="1" applyFill="1" applyBorder="1" applyAlignment="1">
      <alignment/>
      <protection/>
    </xf>
    <xf numFmtId="3" fontId="6" fillId="20" borderId="13" xfId="419" applyNumberFormat="1" applyFont="1" applyFill="1" applyBorder="1" applyAlignment="1">
      <alignment/>
      <protection/>
    </xf>
    <xf numFmtId="3" fontId="6" fillId="20" borderId="13" xfId="436" applyNumberFormat="1" applyFont="1" applyFill="1" applyBorder="1" applyAlignment="1">
      <alignment/>
      <protection/>
    </xf>
    <xf numFmtId="3" fontId="6" fillId="20" borderId="13" xfId="450" applyNumberFormat="1" applyFont="1" applyFill="1" applyBorder="1" applyAlignment="1" applyProtection="1">
      <alignment/>
      <protection/>
    </xf>
    <xf numFmtId="3" fontId="6" fillId="20" borderId="13" xfId="281" applyNumberFormat="1" applyFont="1" applyFill="1" applyBorder="1" applyAlignment="1">
      <alignment/>
      <protection/>
    </xf>
    <xf numFmtId="184" fontId="6" fillId="20" borderId="13" xfId="281" applyNumberFormat="1" applyFont="1" applyFill="1" applyBorder="1" applyAlignment="1">
      <alignment/>
      <protection/>
    </xf>
    <xf numFmtId="3" fontId="6" fillId="20" borderId="13" xfId="464" applyNumberFormat="1" applyFont="1" applyFill="1" applyBorder="1">
      <alignment/>
      <protection/>
    </xf>
    <xf numFmtId="3" fontId="80" fillId="20" borderId="13" xfId="0" applyNumberFormat="1" applyFont="1" applyFill="1" applyBorder="1" applyAlignment="1">
      <alignment/>
    </xf>
    <xf numFmtId="0" fontId="96" fillId="0" borderId="0" xfId="0" applyFont="1" applyFill="1" applyBorder="1" applyAlignment="1">
      <alignment horizontal="right" wrapText="1"/>
    </xf>
    <xf numFmtId="0" fontId="97" fillId="0" borderId="0" xfId="0" applyFont="1" applyFill="1" applyBorder="1" applyAlignment="1">
      <alignment horizontal="right" wrapText="1"/>
    </xf>
    <xf numFmtId="0" fontId="97" fillId="0" borderId="0" xfId="0" applyFont="1" applyBorder="1" applyAlignment="1">
      <alignment horizontal="right" wrapText="1"/>
    </xf>
    <xf numFmtId="2" fontId="88" fillId="20" borderId="15" xfId="0" applyNumberFormat="1" applyFont="1" applyFill="1" applyBorder="1" applyAlignment="1">
      <alignment horizontal="right" wrapText="1"/>
    </xf>
    <xf numFmtId="2" fontId="5" fillId="20" borderId="15" xfId="0" applyNumberFormat="1" applyFont="1" applyFill="1" applyBorder="1" applyAlignment="1">
      <alignment horizontal="right" wrapText="1"/>
    </xf>
    <xf numFmtId="3" fontId="6" fillId="20" borderId="15" xfId="305" applyNumberFormat="1" applyFont="1" applyFill="1" applyBorder="1">
      <alignment/>
      <protection/>
    </xf>
    <xf numFmtId="3" fontId="6" fillId="20" borderId="15" xfId="326" applyNumberFormat="1" applyFont="1" applyFill="1" applyBorder="1">
      <alignment/>
      <protection/>
    </xf>
    <xf numFmtId="3" fontId="6" fillId="20" borderId="15" xfId="396" applyNumberFormat="1" applyFont="1" applyFill="1" applyBorder="1">
      <alignment/>
      <protection/>
    </xf>
    <xf numFmtId="3" fontId="6" fillId="20" borderId="15" xfId="397" applyNumberFormat="1" applyFont="1" applyFill="1" applyBorder="1">
      <alignment/>
      <protection/>
    </xf>
    <xf numFmtId="3" fontId="6" fillId="20" borderId="15" xfId="398" applyNumberFormat="1" applyFont="1" applyFill="1" applyBorder="1">
      <alignment/>
      <protection/>
    </xf>
    <xf numFmtId="3" fontId="10" fillId="35" borderId="0" xfId="0" applyNumberFormat="1" applyFont="1" applyFill="1" applyBorder="1" applyAlignment="1">
      <alignment/>
    </xf>
    <xf numFmtId="3" fontId="10" fillId="35" borderId="13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190" fontId="13" fillId="20" borderId="15" xfId="0" applyNumberFormat="1" applyFont="1" applyFill="1" applyBorder="1" applyAlignment="1">
      <alignment horizontal="right" wrapText="1"/>
    </xf>
    <xf numFmtId="3" fontId="6" fillId="20" borderId="15" xfId="399" applyNumberFormat="1" applyFont="1" applyFill="1" applyBorder="1">
      <alignment/>
      <protection/>
    </xf>
    <xf numFmtId="181" fontId="88" fillId="20" borderId="0" xfId="0" applyNumberFormat="1" applyFont="1" applyFill="1" applyBorder="1" applyAlignment="1">
      <alignment horizontal="left"/>
    </xf>
    <xf numFmtId="0" fontId="88" fillId="20" borderId="0" xfId="0" applyNumberFormat="1" applyFont="1" applyFill="1" applyBorder="1" applyAlignment="1">
      <alignment horizontal="left"/>
    </xf>
    <xf numFmtId="0" fontId="94" fillId="0" borderId="0" xfId="0" applyFont="1" applyBorder="1" applyAlignment="1">
      <alignment horizontal="right"/>
    </xf>
    <xf numFmtId="3" fontId="94" fillId="0" borderId="0" xfId="390" applyNumberFormat="1" applyFont="1" applyBorder="1" applyAlignment="1">
      <alignment horizontal="right"/>
      <protection/>
    </xf>
    <xf numFmtId="0" fontId="94" fillId="20" borderId="15" xfId="0" applyNumberFormat="1" applyFont="1" applyFill="1" applyBorder="1" applyAlignment="1">
      <alignment horizontal="right"/>
    </xf>
    <xf numFmtId="181" fontId="94" fillId="20" borderId="15" xfId="0" applyNumberFormat="1" applyFont="1" applyFill="1" applyBorder="1" applyAlignment="1">
      <alignment horizontal="right"/>
    </xf>
    <xf numFmtId="0" fontId="88" fillId="20" borderId="15" xfId="0" applyFont="1" applyFill="1" applyBorder="1" applyAlignment="1">
      <alignment wrapText="1"/>
    </xf>
    <xf numFmtId="0" fontId="94" fillId="20" borderId="15" xfId="0" applyFont="1" applyFill="1" applyBorder="1" applyAlignment="1">
      <alignment horizontal="right"/>
    </xf>
    <xf numFmtId="3" fontId="94" fillId="20" borderId="15" xfId="0" applyNumberFormat="1" applyFont="1" applyFill="1" applyBorder="1" applyAlignment="1">
      <alignment horizontal="right"/>
    </xf>
    <xf numFmtId="0" fontId="88" fillId="0" borderId="10" xfId="0" applyFont="1" applyBorder="1" applyAlignment="1">
      <alignment/>
    </xf>
    <xf numFmtId="181" fontId="94" fillId="0" borderId="0" xfId="0" applyNumberFormat="1" applyFont="1" applyAlignment="1">
      <alignment horizontal="left"/>
    </xf>
    <xf numFmtId="0" fontId="80" fillId="20" borderId="15" xfId="0" applyFont="1" applyFill="1" applyBorder="1" applyAlignment="1">
      <alignment horizontal="left"/>
    </xf>
    <xf numFmtId="0" fontId="5" fillId="20" borderId="15" xfId="506" applyFont="1" applyFill="1" applyBorder="1" applyAlignment="1">
      <alignment horizontal="right" wrapText="1"/>
      <protection/>
    </xf>
    <xf numFmtId="180" fontId="5" fillId="20" borderId="10" xfId="509" applyFont="1" applyFill="1" applyBorder="1" applyAlignment="1">
      <alignment horizontal="left"/>
      <protection/>
    </xf>
    <xf numFmtId="180" fontId="5" fillId="20" borderId="0" xfId="509" applyFont="1" applyFill="1" applyBorder="1" applyAlignment="1">
      <alignment horizontal="left"/>
      <protection/>
    </xf>
    <xf numFmtId="0" fontId="95" fillId="5" borderId="0" xfId="0" applyFont="1" applyFill="1" applyBorder="1" applyAlignment="1">
      <alignment horizontal="right" wrapText="1"/>
    </xf>
    <xf numFmtId="0" fontId="94" fillId="0" borderId="0" xfId="0" applyFont="1" applyFill="1" applyBorder="1" applyAlignment="1">
      <alignment horizontal="left"/>
    </xf>
    <xf numFmtId="1" fontId="94" fillId="20" borderId="15" xfId="0" applyNumberFormat="1" applyFont="1" applyFill="1" applyBorder="1" applyAlignment="1">
      <alignment horizontal="right" wrapText="1"/>
    </xf>
    <xf numFmtId="181" fontId="94" fillId="20" borderId="15" xfId="0" applyNumberFormat="1" applyFont="1" applyFill="1" applyBorder="1" applyAlignment="1">
      <alignment horizontal="right" wrapText="1"/>
    </xf>
    <xf numFmtId="182" fontId="80" fillId="20" borderId="15" xfId="204" applyNumberFormat="1" applyFill="1" applyBorder="1">
      <alignment/>
      <protection/>
    </xf>
    <xf numFmtId="182" fontId="80" fillId="20" borderId="16" xfId="0" applyNumberFormat="1" applyFont="1" applyFill="1" applyBorder="1" applyAlignment="1">
      <alignment/>
    </xf>
    <xf numFmtId="0" fontId="94" fillId="20" borderId="15" xfId="0" applyFont="1" applyFill="1" applyBorder="1" applyAlignment="1">
      <alignment/>
    </xf>
    <xf numFmtId="0" fontId="94" fillId="20" borderId="17" xfId="0" applyFont="1" applyFill="1" applyBorder="1" applyAlignment="1">
      <alignment/>
    </xf>
    <xf numFmtId="181" fontId="88" fillId="20" borderId="14" xfId="0" applyNumberFormat="1" applyFont="1" applyFill="1" applyBorder="1" applyAlignment="1">
      <alignment horizontal="left"/>
    </xf>
    <xf numFmtId="3" fontId="80" fillId="0" borderId="0" xfId="0" applyNumberFormat="1" applyFont="1" applyFill="1" applyBorder="1" applyAlignment="1">
      <alignment/>
    </xf>
    <xf numFmtId="0" fontId="80" fillId="0" borderId="0" xfId="194">
      <alignment/>
      <protection/>
    </xf>
    <xf numFmtId="3" fontId="80" fillId="0" borderId="0" xfId="194" applyNumberFormat="1">
      <alignment/>
      <protection/>
    </xf>
    <xf numFmtId="3" fontId="80" fillId="0" borderId="0" xfId="0" applyNumberFormat="1" applyFont="1" applyBorder="1" applyAlignment="1">
      <alignment/>
    </xf>
    <xf numFmtId="183" fontId="6" fillId="35" borderId="0" xfId="0" applyNumberFormat="1" applyFont="1" applyFill="1" applyBorder="1" applyAlignment="1" applyProtection="1">
      <alignment horizontal="right" vertical="justify"/>
      <protection/>
    </xf>
    <xf numFmtId="18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3" fontId="80" fillId="0" borderId="0" xfId="0" applyNumberFormat="1" applyFont="1" applyAlignment="1">
      <alignment/>
    </xf>
    <xf numFmtId="0" fontId="80" fillId="0" borderId="0" xfId="194">
      <alignment/>
      <protection/>
    </xf>
    <xf numFmtId="3" fontId="80" fillId="0" borderId="0" xfId="194" applyNumberFormat="1">
      <alignment/>
      <protection/>
    </xf>
    <xf numFmtId="0" fontId="94" fillId="20" borderId="0" xfId="0" applyFont="1" applyFill="1" applyBorder="1" applyAlignment="1">
      <alignment horizontal="right"/>
    </xf>
    <xf numFmtId="0" fontId="80" fillId="0" borderId="0" xfId="194">
      <alignment/>
      <protection/>
    </xf>
    <xf numFmtId="3" fontId="80" fillId="0" borderId="0" xfId="194" applyNumberFormat="1">
      <alignment/>
      <protection/>
    </xf>
    <xf numFmtId="0" fontId="94" fillId="20" borderId="12" xfId="0" applyFont="1" applyFill="1" applyBorder="1" applyAlignment="1">
      <alignment horizontal="right"/>
    </xf>
    <xf numFmtId="0" fontId="94" fillId="20" borderId="18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80" fillId="0" borderId="0" xfId="194">
      <alignment/>
      <protection/>
    </xf>
    <xf numFmtId="3" fontId="80" fillId="0" borderId="0" xfId="194" applyNumberFormat="1">
      <alignment/>
      <protection/>
    </xf>
    <xf numFmtId="0" fontId="94" fillId="20" borderId="12" xfId="0" applyFont="1" applyFill="1" applyBorder="1" applyAlignment="1">
      <alignment horizontal="right"/>
    </xf>
    <xf numFmtId="0" fontId="94" fillId="20" borderId="18" xfId="0" applyFont="1" applyFill="1" applyBorder="1" applyAlignment="1">
      <alignment horizontal="right" wrapText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98" fillId="0" borderId="0" xfId="0" applyNumberFormat="1" applyFont="1" applyFill="1" applyAlignment="1">
      <alignment/>
    </xf>
    <xf numFmtId="3" fontId="98" fillId="0" borderId="0" xfId="0" applyNumberFormat="1" applyFont="1" applyFill="1" applyBorder="1" applyAlignment="1">
      <alignment/>
    </xf>
    <xf numFmtId="0" fontId="94" fillId="0" borderId="0" xfId="390" applyFont="1" applyBorder="1" applyAlignment="1">
      <alignment horizontal="right"/>
      <protection/>
    </xf>
    <xf numFmtId="3" fontId="94" fillId="20" borderId="16" xfId="390" applyNumberFormat="1" applyFont="1" applyFill="1" applyBorder="1" applyAlignment="1">
      <alignment horizontal="right"/>
      <protection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0" fontId="99" fillId="36" borderId="0" xfId="0" applyFont="1" applyFill="1" applyAlignment="1">
      <alignment horizontal="right"/>
    </xf>
    <xf numFmtId="0" fontId="84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17" fillId="36" borderId="0" xfId="0" applyFont="1" applyFill="1" applyAlignment="1">
      <alignment/>
    </xf>
    <xf numFmtId="0" fontId="94" fillId="20" borderId="0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181" fontId="86" fillId="0" borderId="0" xfId="0" applyNumberFormat="1" applyFont="1" applyAlignment="1">
      <alignment horizontal="left" vertical="center"/>
    </xf>
    <xf numFmtId="0" fontId="80" fillId="0" borderId="0" xfId="194">
      <alignment/>
      <protection/>
    </xf>
    <xf numFmtId="3" fontId="80" fillId="0" borderId="0" xfId="194" applyNumberFormat="1">
      <alignment/>
      <protection/>
    </xf>
    <xf numFmtId="0" fontId="80" fillId="0" borderId="0" xfId="194">
      <alignment/>
      <protection/>
    </xf>
    <xf numFmtId="3" fontId="80" fillId="0" borderId="0" xfId="194" applyNumberFormat="1">
      <alignment/>
      <protection/>
    </xf>
    <xf numFmtId="189" fontId="6" fillId="35" borderId="0" xfId="0" applyNumberFormat="1" applyFont="1" applyFill="1" applyBorder="1" applyAlignment="1" applyProtection="1">
      <alignment horizontal="right" vertical="justify"/>
      <protection/>
    </xf>
    <xf numFmtId="3" fontId="80" fillId="6" borderId="0" xfId="0" applyNumberFormat="1" applyFont="1" applyFill="1" applyBorder="1" applyAlignment="1">
      <alignment/>
    </xf>
    <xf numFmtId="0" fontId="88" fillId="20" borderId="19" xfId="0" applyFont="1" applyFill="1" applyBorder="1" applyAlignment="1">
      <alignment horizontal="left"/>
    </xf>
    <xf numFmtId="3" fontId="6" fillId="20" borderId="13" xfId="0" applyNumberFormat="1" applyFont="1" applyFill="1" applyBorder="1" applyAlignment="1">
      <alignment/>
    </xf>
    <xf numFmtId="3" fontId="80" fillId="6" borderId="13" xfId="0" applyNumberFormat="1" applyFont="1" applyFill="1" applyBorder="1" applyAlignment="1">
      <alignment horizontal="right"/>
    </xf>
    <xf numFmtId="3" fontId="84" fillId="6" borderId="0" xfId="0" applyNumberFormat="1" applyFont="1" applyFill="1" applyBorder="1" applyAlignment="1">
      <alignment/>
    </xf>
    <xf numFmtId="0" fontId="94" fillId="20" borderId="0" xfId="0" applyFont="1" applyFill="1" applyBorder="1" applyAlignment="1">
      <alignment horizontal="right"/>
    </xf>
    <xf numFmtId="0" fontId="94" fillId="20" borderId="12" xfId="0" applyFont="1" applyFill="1" applyBorder="1" applyAlignment="1">
      <alignment horizontal="right"/>
    </xf>
    <xf numFmtId="180" fontId="13" fillId="20" borderId="0" xfId="509" applyFont="1" applyFill="1" applyBorder="1" applyAlignment="1">
      <alignment horizontal="right"/>
      <protection/>
    </xf>
    <xf numFmtId="180" fontId="13" fillId="20" borderId="12" xfId="509" applyFont="1" applyFill="1" applyBorder="1" applyAlignment="1">
      <alignment horizontal="right"/>
      <protection/>
    </xf>
    <xf numFmtId="3" fontId="80" fillId="6" borderId="0" xfId="0" applyNumberFormat="1" applyFont="1" applyFill="1" applyBorder="1" applyAlignment="1">
      <alignment horizontal="right"/>
    </xf>
    <xf numFmtId="3" fontId="80" fillId="37" borderId="0" xfId="0" applyNumberFormat="1" applyFont="1" applyFill="1" applyBorder="1" applyAlignment="1">
      <alignment horizontal="right"/>
    </xf>
    <xf numFmtId="0" fontId="100" fillId="0" borderId="0" xfId="0" applyFont="1" applyBorder="1" applyAlignment="1">
      <alignment/>
    </xf>
    <xf numFmtId="3" fontId="88" fillId="6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4" fillId="20" borderId="12" xfId="0" applyFont="1" applyFill="1" applyBorder="1" applyAlignment="1">
      <alignment horizontal="right"/>
    </xf>
    <xf numFmtId="3" fontId="6" fillId="36" borderId="0" xfId="232" applyNumberFormat="1" applyFont="1" applyFill="1" applyBorder="1">
      <alignment/>
      <protection/>
    </xf>
    <xf numFmtId="17" fontId="5" fillId="20" borderId="0" xfId="232" applyNumberFormat="1" applyFont="1" applyFill="1" applyBorder="1" applyAlignment="1">
      <alignment horizontal="left"/>
      <protection/>
    </xf>
    <xf numFmtId="0" fontId="5" fillId="20" borderId="19" xfId="232" applyFont="1" applyFill="1" applyBorder="1" applyAlignment="1">
      <alignment wrapText="1"/>
      <protection/>
    </xf>
    <xf numFmtId="0" fontId="6" fillId="20" borderId="13" xfId="232" applyFont="1" applyFill="1" applyBorder="1" applyAlignment="1">
      <alignment wrapText="1"/>
      <protection/>
    </xf>
    <xf numFmtId="0" fontId="5" fillId="20" borderId="13" xfId="232" applyFont="1" applyFill="1" applyBorder="1" applyAlignment="1">
      <alignment horizontal="right" wrapText="1"/>
      <protection/>
    </xf>
    <xf numFmtId="0" fontId="5" fillId="20" borderId="10" xfId="232" applyFont="1" applyFill="1" applyBorder="1" applyAlignment="1">
      <alignment horizontal="left"/>
      <protection/>
    </xf>
    <xf numFmtId="0" fontId="6" fillId="20" borderId="0" xfId="232" applyFont="1" applyFill="1" applyBorder="1">
      <alignment/>
      <protection/>
    </xf>
    <xf numFmtId="17" fontId="5" fillId="20" borderId="13" xfId="232" applyNumberFormat="1" applyFont="1" applyFill="1" applyBorder="1" applyAlignment="1">
      <alignment horizontal="left"/>
      <protection/>
    </xf>
    <xf numFmtId="3" fontId="6" fillId="35" borderId="0" xfId="232" applyNumberFormat="1" applyFont="1" applyFill="1" applyBorder="1">
      <alignment/>
      <protection/>
    </xf>
    <xf numFmtId="0" fontId="13" fillId="20" borderId="0" xfId="232" applyNumberFormat="1" applyFont="1" applyFill="1" applyBorder="1" applyAlignment="1">
      <alignment horizontal="left"/>
      <protection/>
    </xf>
    <xf numFmtId="17" fontId="13" fillId="20" borderId="0" xfId="232" applyNumberFormat="1" applyFont="1" applyFill="1" applyBorder="1" applyAlignment="1">
      <alignment horizontal="left"/>
      <protection/>
    </xf>
    <xf numFmtId="0" fontId="13" fillId="20" borderId="0" xfId="232" applyFont="1" applyFill="1" applyBorder="1" applyAlignment="1">
      <alignment horizontal="left"/>
      <protection/>
    </xf>
    <xf numFmtId="0" fontId="13" fillId="20" borderId="13" xfId="232" applyNumberFormat="1" applyFont="1" applyFill="1" applyBorder="1" applyAlignment="1">
      <alignment horizontal="left"/>
      <protection/>
    </xf>
    <xf numFmtId="0" fontId="13" fillId="20" borderId="12" xfId="232" applyNumberFormat="1" applyFont="1" applyFill="1" applyBorder="1" applyAlignment="1">
      <alignment horizontal="right"/>
      <protection/>
    </xf>
    <xf numFmtId="17" fontId="13" fillId="20" borderId="12" xfId="232" applyNumberFormat="1" applyFont="1" applyFill="1" applyBorder="1" applyAlignment="1">
      <alignment horizontal="left"/>
      <protection/>
    </xf>
    <xf numFmtId="17" fontId="13" fillId="20" borderId="18" xfId="232" applyNumberFormat="1" applyFont="1" applyFill="1" applyBorder="1" applyAlignment="1">
      <alignment horizontal="left"/>
      <protection/>
    </xf>
    <xf numFmtId="3" fontId="6" fillId="0" borderId="13" xfId="232" applyNumberFormat="1" applyFont="1" applyFill="1" applyBorder="1">
      <alignment/>
      <protection/>
    </xf>
    <xf numFmtId="0" fontId="5" fillId="36" borderId="0" xfId="232" applyFont="1" applyFill="1" applyBorder="1" applyAlignment="1">
      <alignment horizontal="right" wrapText="1"/>
      <protection/>
    </xf>
    <xf numFmtId="0" fontId="13" fillId="20" borderId="0" xfId="232" applyFont="1" applyFill="1" applyBorder="1" applyAlignment="1">
      <alignment horizontal="right"/>
      <protection/>
    </xf>
    <xf numFmtId="0" fontId="13" fillId="20" borderId="12" xfId="232" applyFont="1" applyFill="1" applyBorder="1" applyAlignment="1">
      <alignment horizontal="right"/>
      <protection/>
    </xf>
    <xf numFmtId="0" fontId="5" fillId="20" borderId="19" xfId="232" applyFont="1" applyFill="1" applyBorder="1" applyAlignment="1">
      <alignment horizontal="right" wrapText="1"/>
      <protection/>
    </xf>
    <xf numFmtId="3" fontId="6" fillId="35" borderId="13" xfId="232" applyNumberFormat="1" applyFont="1" applyFill="1" applyBorder="1">
      <alignment/>
      <protection/>
    </xf>
    <xf numFmtId="183" fontId="6" fillId="36" borderId="0" xfId="232" applyNumberFormat="1" applyFont="1" applyFill="1" applyBorder="1">
      <alignment/>
      <protection/>
    </xf>
    <xf numFmtId="3" fontId="6" fillId="36" borderId="13" xfId="232" applyNumberFormat="1" applyFont="1" applyFill="1" applyBorder="1">
      <alignment/>
      <protection/>
    </xf>
    <xf numFmtId="3" fontId="80" fillId="6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0" borderId="20" xfId="0" applyFont="1" applyFill="1" applyBorder="1" applyAlignment="1">
      <alignment/>
    </xf>
    <xf numFmtId="0" fontId="6" fillId="20" borderId="21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5" fillId="20" borderId="10" xfId="232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3" fontId="6" fillId="0" borderId="0" xfId="232" applyNumberFormat="1" applyFont="1" applyFill="1" applyBorder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23" fillId="0" borderId="0" xfId="0" applyFont="1" applyAlignment="1">
      <alignment/>
    </xf>
    <xf numFmtId="18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0" fontId="6" fillId="35" borderId="0" xfId="232" applyFont="1" applyFill="1" applyBorder="1">
      <alignment/>
      <protection/>
    </xf>
    <xf numFmtId="0" fontId="5" fillId="20" borderId="19" xfId="232" applyNumberFormat="1" applyFont="1" applyFill="1" applyBorder="1" applyAlignment="1">
      <alignment horizontal="left"/>
      <protection/>
    </xf>
    <xf numFmtId="0" fontId="8" fillId="36" borderId="0" xfId="0" applyFont="1" applyFill="1" applyAlignment="1">
      <alignment horizontal="right"/>
    </xf>
    <xf numFmtId="0" fontId="24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26" fillId="36" borderId="0" xfId="0" applyFont="1" applyFill="1" applyAlignment="1">
      <alignment horizontal="right"/>
    </xf>
    <xf numFmtId="0" fontId="27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8" fillId="0" borderId="0" xfId="0" applyFont="1" applyAlignment="1">
      <alignment/>
    </xf>
    <xf numFmtId="0" fontId="8" fillId="36" borderId="0" xfId="0" applyFont="1" applyFill="1" applyAlignment="1">
      <alignment/>
    </xf>
    <xf numFmtId="0" fontId="99" fillId="36" borderId="0" xfId="0" applyFont="1" applyFill="1" applyAlignment="1">
      <alignment/>
    </xf>
    <xf numFmtId="0" fontId="29" fillId="36" borderId="0" xfId="80" applyFont="1" applyFill="1" applyAlignment="1" applyProtection="1">
      <alignment/>
      <protection/>
    </xf>
    <xf numFmtId="0" fontId="88" fillId="20" borderId="13" xfId="0" applyFont="1" applyFill="1" applyBorder="1" applyAlignment="1">
      <alignment horizontal="right"/>
    </xf>
    <xf numFmtId="0" fontId="88" fillId="20" borderId="13" xfId="0" applyFont="1" applyFill="1" applyBorder="1" applyAlignment="1">
      <alignment horizontal="right" wrapText="1"/>
    </xf>
    <xf numFmtId="0" fontId="86" fillId="0" borderId="1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80" fillId="6" borderId="0" xfId="0" applyFont="1" applyFill="1" applyBorder="1" applyAlignment="1">
      <alignment/>
    </xf>
    <xf numFmtId="0" fontId="94" fillId="37" borderId="15" xfId="0" applyFont="1" applyFill="1" applyBorder="1" applyAlignment="1">
      <alignment horizontal="right" wrapText="1"/>
    </xf>
    <xf numFmtId="0" fontId="0" fillId="37" borderId="15" xfId="0" applyFill="1" applyBorder="1" applyAlignment="1">
      <alignment/>
    </xf>
    <xf numFmtId="0" fontId="88" fillId="6" borderId="0" xfId="0" applyFont="1" applyFill="1" applyBorder="1" applyAlignment="1">
      <alignment horizontal="left"/>
    </xf>
    <xf numFmtId="0" fontId="88" fillId="6" borderId="0" xfId="0" applyFont="1" applyFill="1" applyBorder="1" applyAlignment="1">
      <alignment horizontal="right"/>
    </xf>
    <xf numFmtId="3" fontId="88" fillId="6" borderId="0" xfId="0" applyNumberFormat="1" applyFont="1" applyFill="1" applyBorder="1" applyAlignment="1">
      <alignment horizontal="right"/>
    </xf>
    <xf numFmtId="0" fontId="88" fillId="37" borderId="13" xfId="0" applyFont="1" applyFill="1" applyBorder="1" applyAlignment="1">
      <alignment horizontal="right"/>
    </xf>
    <xf numFmtId="0" fontId="78" fillId="36" borderId="0" xfId="80" applyFill="1" applyAlignment="1" applyProtection="1">
      <alignment horizontal="right"/>
      <protection/>
    </xf>
    <xf numFmtId="0" fontId="78" fillId="0" borderId="0" xfId="80" applyAlignment="1" applyProtection="1">
      <alignment/>
      <protection/>
    </xf>
    <xf numFmtId="0" fontId="78" fillId="36" borderId="0" xfId="80" applyFill="1" applyAlignment="1" applyProtection="1">
      <alignment/>
      <protection/>
    </xf>
    <xf numFmtId="0" fontId="78" fillId="36" borderId="0" xfId="80" applyFill="1" applyBorder="1" applyAlignment="1" applyProtection="1">
      <alignment horizontal="left"/>
      <protection/>
    </xf>
    <xf numFmtId="0" fontId="101" fillId="36" borderId="0" xfId="0" applyFont="1" applyFill="1" applyAlignment="1">
      <alignment/>
    </xf>
    <xf numFmtId="0" fontId="102" fillId="36" borderId="0" xfId="0" applyFont="1" applyFill="1" applyAlignment="1">
      <alignment/>
    </xf>
    <xf numFmtId="0" fontId="80" fillId="0" borderId="0" xfId="390" applyFont="1" applyBorder="1">
      <alignment/>
      <protection/>
    </xf>
    <xf numFmtId="3" fontId="80" fillId="0" borderId="0" xfId="390" applyNumberFormat="1" applyFont="1" applyBorder="1">
      <alignment/>
      <protection/>
    </xf>
    <xf numFmtId="0" fontId="88" fillId="20" borderId="17" xfId="0" applyFont="1" applyFill="1" applyBorder="1" applyAlignment="1">
      <alignment horizontal="right" wrapText="1"/>
    </xf>
    <xf numFmtId="3" fontId="80" fillId="6" borderId="0" xfId="0" applyNumberFormat="1" applyFont="1" applyFill="1" applyBorder="1" applyAlignment="1">
      <alignment/>
    </xf>
    <xf numFmtId="3" fontId="80" fillId="6" borderId="0" xfId="0" applyNumberFormat="1" applyFont="1" applyFill="1" applyAlignment="1">
      <alignment horizontal="right"/>
    </xf>
    <xf numFmtId="3" fontId="6" fillId="35" borderId="0" xfId="0" applyNumberFormat="1" applyFont="1" applyFill="1" applyBorder="1" applyAlignment="1">
      <alignment horizontal="right"/>
    </xf>
    <xf numFmtId="0" fontId="5" fillId="20" borderId="20" xfId="232" applyNumberFormat="1" applyFont="1" applyFill="1" applyBorder="1" applyAlignment="1">
      <alignment horizontal="left"/>
      <protection/>
    </xf>
    <xf numFmtId="17" fontId="5" fillId="20" borderId="21" xfId="232" applyNumberFormat="1" applyFont="1" applyFill="1" applyBorder="1" applyAlignment="1">
      <alignment horizontal="left"/>
      <protection/>
    </xf>
    <xf numFmtId="3" fontId="6" fillId="35" borderId="21" xfId="232" applyNumberFormat="1" applyFont="1" applyFill="1" applyBorder="1">
      <alignment/>
      <protection/>
    </xf>
    <xf numFmtId="0" fontId="6" fillId="35" borderId="21" xfId="232" applyFont="1" applyFill="1" applyBorder="1">
      <alignment/>
      <protection/>
    </xf>
    <xf numFmtId="3" fontId="6" fillId="36" borderId="21" xfId="232" applyNumberFormat="1" applyFont="1" applyFill="1" applyBorder="1">
      <alignment/>
      <protection/>
    </xf>
    <xf numFmtId="17" fontId="13" fillId="20" borderId="21" xfId="232" applyNumberFormat="1" applyFont="1" applyFill="1" applyBorder="1" applyAlignment="1">
      <alignment horizontal="left"/>
      <protection/>
    </xf>
    <xf numFmtId="0" fontId="13" fillId="20" borderId="22" xfId="232" applyNumberFormat="1" applyFont="1" applyFill="1" applyBorder="1" applyAlignment="1">
      <alignment horizontal="right"/>
      <protection/>
    </xf>
    <xf numFmtId="3" fontId="13" fillId="20" borderId="13" xfId="232" applyNumberFormat="1" applyFont="1" applyFill="1" applyBorder="1" applyAlignment="1">
      <alignment horizontal="right" wrapText="1"/>
      <protection/>
    </xf>
    <xf numFmtId="0" fontId="13" fillId="20" borderId="13" xfId="232" applyFont="1" applyFill="1" applyBorder="1" applyAlignment="1">
      <alignment horizontal="left"/>
      <protection/>
    </xf>
    <xf numFmtId="0" fontId="94" fillId="6" borderId="0" xfId="0" applyFont="1" applyFill="1" applyBorder="1" applyAlignment="1">
      <alignment horizontal="left"/>
    </xf>
    <xf numFmtId="0" fontId="6" fillId="20" borderId="15" xfId="232" applyFont="1" applyFill="1" applyBorder="1">
      <alignment/>
      <protection/>
    </xf>
    <xf numFmtId="0" fontId="5" fillId="20" borderId="0" xfId="232" applyNumberFormat="1" applyFont="1" applyFill="1" applyBorder="1" applyAlignment="1">
      <alignment horizontal="left"/>
      <protection/>
    </xf>
    <xf numFmtId="0" fontId="5" fillId="20" borderId="14" xfId="232" applyFont="1" applyFill="1" applyBorder="1" applyAlignment="1">
      <alignment horizontal="left"/>
      <protection/>
    </xf>
    <xf numFmtId="0" fontId="6" fillId="36" borderId="13" xfId="232" applyFont="1" applyFill="1" applyBorder="1">
      <alignment/>
      <protection/>
    </xf>
    <xf numFmtId="0" fontId="13" fillId="20" borderId="16" xfId="232" applyFont="1" applyFill="1" applyBorder="1" applyAlignment="1">
      <alignment/>
      <protection/>
    </xf>
    <xf numFmtId="3" fontId="80" fillId="2" borderId="0" xfId="0" applyNumberFormat="1" applyFont="1" applyFill="1" applyBorder="1" applyAlignment="1">
      <alignment/>
    </xf>
    <xf numFmtId="3" fontId="80" fillId="37" borderId="0" xfId="0" applyNumberFormat="1" applyFont="1" applyFill="1" applyBorder="1" applyAlignment="1">
      <alignment/>
    </xf>
    <xf numFmtId="4" fontId="80" fillId="0" borderId="0" xfId="194" applyNumberFormat="1">
      <alignment/>
      <protection/>
    </xf>
    <xf numFmtId="3" fontId="94" fillId="20" borderId="12" xfId="0" applyNumberFormat="1" applyFont="1" applyFill="1" applyBorder="1" applyAlignment="1">
      <alignment horizontal="right"/>
    </xf>
    <xf numFmtId="0" fontId="88" fillId="0" borderId="0" xfId="0" applyFont="1" applyBorder="1" applyAlignment="1">
      <alignment/>
    </xf>
    <xf numFmtId="3" fontId="92" fillId="0" borderId="0" xfId="0" applyNumberFormat="1" applyFont="1" applyBorder="1" applyAlignment="1">
      <alignment/>
    </xf>
    <xf numFmtId="182" fontId="92" fillId="0" borderId="0" xfId="0" applyNumberFormat="1" applyFont="1" applyFill="1" applyAlignment="1">
      <alignment/>
    </xf>
    <xf numFmtId="3" fontId="92" fillId="0" borderId="0" xfId="0" applyNumberFormat="1" applyFont="1" applyFill="1" applyAlignment="1">
      <alignment/>
    </xf>
    <xf numFmtId="1" fontId="92" fillId="0" borderId="0" xfId="0" applyNumberFormat="1" applyFont="1" applyBorder="1" applyAlignment="1">
      <alignment/>
    </xf>
    <xf numFmtId="3" fontId="94" fillId="20" borderId="0" xfId="0" applyNumberFormat="1" applyFont="1" applyFill="1" applyBorder="1" applyAlignment="1">
      <alignment horizontal="right"/>
    </xf>
    <xf numFmtId="3" fontId="6" fillId="35" borderId="0" xfId="232" applyNumberFormat="1" applyFont="1" applyFill="1" applyBorder="1" applyAlignment="1">
      <alignment horizontal="right"/>
      <protection/>
    </xf>
    <xf numFmtId="0" fontId="94" fillId="20" borderId="15" xfId="0" applyFont="1" applyFill="1" applyBorder="1" applyAlignment="1">
      <alignment horizontal="right"/>
    </xf>
    <xf numFmtId="0" fontId="94" fillId="20" borderId="16" xfId="0" applyFont="1" applyFill="1" applyBorder="1" applyAlignment="1">
      <alignment horizontal="right"/>
    </xf>
    <xf numFmtId="3" fontId="13" fillId="20" borderId="13" xfId="232" applyNumberFormat="1" applyFont="1" applyFill="1" applyBorder="1" applyAlignment="1">
      <alignment horizontal="center" wrapText="1"/>
      <protection/>
    </xf>
    <xf numFmtId="0" fontId="5" fillId="20" borderId="14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13" fillId="20" borderId="20" xfId="232" applyFont="1" applyFill="1" applyBorder="1" applyAlignment="1">
      <alignment horizontal="right" wrapText="1"/>
      <protection/>
    </xf>
    <xf numFmtId="0" fontId="13" fillId="20" borderId="22" xfId="232" applyFont="1" applyFill="1" applyBorder="1" applyAlignment="1">
      <alignment horizontal="right" wrapText="1"/>
      <protection/>
    </xf>
    <xf numFmtId="0" fontId="13" fillId="20" borderId="19" xfId="232" applyFont="1" applyFill="1" applyBorder="1" applyAlignment="1">
      <alignment horizontal="right" wrapText="1"/>
      <protection/>
    </xf>
    <xf numFmtId="0" fontId="13" fillId="20" borderId="18" xfId="232" applyFont="1" applyFill="1" applyBorder="1" applyAlignment="1">
      <alignment horizontal="right" wrapText="1"/>
      <protection/>
    </xf>
  </cellXfs>
  <cellStyles count="52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" xfId="64"/>
    <cellStyle name="Comma [0]" xfId="65"/>
    <cellStyle name="Binlik Ayracı 4" xfId="66"/>
    <cellStyle name="Comma 2 2" xfId="67"/>
    <cellStyle name="Comma_S23" xfId="68"/>
    <cellStyle name="Çıkış" xfId="69"/>
    <cellStyle name="Çıkış 2" xfId="70"/>
    <cellStyle name="Giriş" xfId="71"/>
    <cellStyle name="Giriş 2" xfId="72"/>
    <cellStyle name="Hesaplama" xfId="73"/>
    <cellStyle name="Hesaplama 2" xfId="74"/>
    <cellStyle name="İşaretli Hücre" xfId="75"/>
    <cellStyle name="İşaretli Hücre 2" xfId="76"/>
    <cellStyle name="İyi" xfId="77"/>
    <cellStyle name="İyi 2" xfId="78"/>
    <cellStyle name="Followed Hyperlink" xfId="79"/>
    <cellStyle name="Hyperlink" xfId="80"/>
    <cellStyle name="Köprü 2" xfId="81"/>
    <cellStyle name="Kötü" xfId="82"/>
    <cellStyle name="Kötü 2" xfId="83"/>
    <cellStyle name="Normal 10" xfId="84"/>
    <cellStyle name="Normal 10 2" xfId="85"/>
    <cellStyle name="Normal 10 3" xfId="86"/>
    <cellStyle name="Normal 10 4" xfId="87"/>
    <cellStyle name="Normal 100" xfId="88"/>
    <cellStyle name="Normal 101" xfId="89"/>
    <cellStyle name="Normal 102" xfId="90"/>
    <cellStyle name="Normal 103" xfId="91"/>
    <cellStyle name="Normal 104" xfId="92"/>
    <cellStyle name="Normal 105" xfId="93"/>
    <cellStyle name="Normal 106" xfId="94"/>
    <cellStyle name="Normal 107" xfId="95"/>
    <cellStyle name="Normal 108" xfId="96"/>
    <cellStyle name="Normal 109" xfId="97"/>
    <cellStyle name="Normal 11" xfId="98"/>
    <cellStyle name="Normal 11 2" xfId="99"/>
    <cellStyle name="Normal 11 3" xfId="100"/>
    <cellStyle name="Normal 11 4" xfId="101"/>
    <cellStyle name="Normal 110" xfId="102"/>
    <cellStyle name="Normal 111" xfId="103"/>
    <cellStyle name="Normal 112" xfId="104"/>
    <cellStyle name="Normal 113" xfId="105"/>
    <cellStyle name="Normal 114" xfId="106"/>
    <cellStyle name="Normal 115" xfId="107"/>
    <cellStyle name="Normal 116" xfId="108"/>
    <cellStyle name="Normal 117" xfId="109"/>
    <cellStyle name="Normal 118" xfId="110"/>
    <cellStyle name="Normal 119" xfId="111"/>
    <cellStyle name="Normal 12" xfId="112"/>
    <cellStyle name="Normal 12 2" xfId="113"/>
    <cellStyle name="Normal 12 3" xfId="114"/>
    <cellStyle name="Normal 12 4" xfId="115"/>
    <cellStyle name="Normal 120" xfId="116"/>
    <cellStyle name="Normal 121" xfId="117"/>
    <cellStyle name="Normal 122" xfId="118"/>
    <cellStyle name="Normal 123" xfId="119"/>
    <cellStyle name="Normal 124" xfId="120"/>
    <cellStyle name="Normal 125" xfId="121"/>
    <cellStyle name="Normal 126" xfId="122"/>
    <cellStyle name="Normal 127" xfId="123"/>
    <cellStyle name="Normal 128" xfId="124"/>
    <cellStyle name="Normal 129" xfId="125"/>
    <cellStyle name="Normal 13" xfId="126"/>
    <cellStyle name="Normal 13 2" xfId="127"/>
    <cellStyle name="Normal 13 3" xfId="128"/>
    <cellStyle name="Normal 13 4" xfId="129"/>
    <cellStyle name="Normal 130" xfId="130"/>
    <cellStyle name="Normal 131" xfId="131"/>
    <cellStyle name="Normal 132" xfId="132"/>
    <cellStyle name="Normal 133" xfId="133"/>
    <cellStyle name="Normal 134" xfId="134"/>
    <cellStyle name="Normal 135" xfId="135"/>
    <cellStyle name="Normal 136" xfId="136"/>
    <cellStyle name="Normal 137" xfId="137"/>
    <cellStyle name="Normal 138" xfId="138"/>
    <cellStyle name="Normal 139" xfId="139"/>
    <cellStyle name="Normal 14" xfId="140"/>
    <cellStyle name="Normal 14 2" xfId="141"/>
    <cellStyle name="Normal 14 3" xfId="142"/>
    <cellStyle name="Normal 14 4" xfId="143"/>
    <cellStyle name="Normal 140" xfId="144"/>
    <cellStyle name="Normal 141" xfId="145"/>
    <cellStyle name="Normal 142" xfId="146"/>
    <cellStyle name="Normal 143" xfId="147"/>
    <cellStyle name="Normal 144" xfId="148"/>
    <cellStyle name="Normal 145" xfId="149"/>
    <cellStyle name="Normal 146" xfId="150"/>
    <cellStyle name="Normal 147" xfId="151"/>
    <cellStyle name="Normal 148" xfId="152"/>
    <cellStyle name="Normal 149" xfId="153"/>
    <cellStyle name="Normal 15" xfId="154"/>
    <cellStyle name="Normal 15 2" xfId="155"/>
    <cellStyle name="Normal 15 3" xfId="156"/>
    <cellStyle name="Normal 15 4" xfId="157"/>
    <cellStyle name="Normal 150" xfId="158"/>
    <cellStyle name="Normal 151" xfId="159"/>
    <cellStyle name="Normal 152" xfId="160"/>
    <cellStyle name="Normal 153" xfId="161"/>
    <cellStyle name="Normal 154" xfId="162"/>
    <cellStyle name="Normal 155" xfId="163"/>
    <cellStyle name="Normal 156" xfId="164"/>
    <cellStyle name="Normal 157" xfId="165"/>
    <cellStyle name="Normal 158" xfId="166"/>
    <cellStyle name="Normal 159" xfId="167"/>
    <cellStyle name="Normal 16" xfId="168"/>
    <cellStyle name="Normal 16 2" xfId="169"/>
    <cellStyle name="Normal 16 3" xfId="170"/>
    <cellStyle name="Normal 16 4" xfId="171"/>
    <cellStyle name="Normal 160" xfId="172"/>
    <cellStyle name="Normal 161" xfId="173"/>
    <cellStyle name="Normal 162" xfId="174"/>
    <cellStyle name="Normal 163" xfId="175"/>
    <cellStyle name="Normal 164" xfId="176"/>
    <cellStyle name="Normal 165" xfId="177"/>
    <cellStyle name="Normal 166" xfId="178"/>
    <cellStyle name="Normal 167" xfId="179"/>
    <cellStyle name="Normal 168" xfId="180"/>
    <cellStyle name="Normal 169" xfId="181"/>
    <cellStyle name="Normal 17" xfId="182"/>
    <cellStyle name="Normal 17 2" xfId="183"/>
    <cellStyle name="Normal 17 3" xfId="184"/>
    <cellStyle name="Normal 17 4" xfId="185"/>
    <cellStyle name="Normal 170" xfId="186"/>
    <cellStyle name="Normal 171" xfId="187"/>
    <cellStyle name="Normal 172" xfId="188"/>
    <cellStyle name="Normal 173" xfId="189"/>
    <cellStyle name="Normal 174" xfId="190"/>
    <cellStyle name="Normal 175" xfId="191"/>
    <cellStyle name="Normal 176" xfId="192"/>
    <cellStyle name="Normal 177" xfId="193"/>
    <cellStyle name="Normal 177 2" xfId="194"/>
    <cellStyle name="Normal 178" xfId="195"/>
    <cellStyle name="Normal 179" xfId="196"/>
    <cellStyle name="Normal 18" xfId="197"/>
    <cellStyle name="Normal 180" xfId="198"/>
    <cellStyle name="Normal 181" xfId="199"/>
    <cellStyle name="Normal 182" xfId="200"/>
    <cellStyle name="Normal 183" xfId="201"/>
    <cellStyle name="Normal 184" xfId="202"/>
    <cellStyle name="Normal 185" xfId="203"/>
    <cellStyle name="Normal 186" xfId="204"/>
    <cellStyle name="Normal 186 2" xfId="205"/>
    <cellStyle name="Normal 187" xfId="206"/>
    <cellStyle name="Normal 187 2" xfId="207"/>
    <cellStyle name="Normal 188" xfId="208"/>
    <cellStyle name="Normal 189" xfId="209"/>
    <cellStyle name="Normal 189 2" xfId="210"/>
    <cellStyle name="Normal 19" xfId="211"/>
    <cellStyle name="Normal 19 2" xfId="212"/>
    <cellStyle name="Normal 19 3" xfId="213"/>
    <cellStyle name="Normal 19 4" xfId="214"/>
    <cellStyle name="Normal 190" xfId="215"/>
    <cellStyle name="Normal 191" xfId="216"/>
    <cellStyle name="Normal 192" xfId="217"/>
    <cellStyle name="Normal 193" xfId="218"/>
    <cellStyle name="Normal 194" xfId="219"/>
    <cellStyle name="Normal 194 2" xfId="220"/>
    <cellStyle name="Normal 195" xfId="221"/>
    <cellStyle name="Normal 195 2" xfId="222"/>
    <cellStyle name="Normal 196" xfId="223"/>
    <cellStyle name="Normal 196 2" xfId="224"/>
    <cellStyle name="Normal 197" xfId="225"/>
    <cellStyle name="Normal 197 2" xfId="226"/>
    <cellStyle name="Normal 198" xfId="227"/>
    <cellStyle name="Normal 198 2" xfId="228"/>
    <cellStyle name="Normal 199" xfId="229"/>
    <cellStyle name="Normal 199 2" xfId="230"/>
    <cellStyle name="Normal 2" xfId="231"/>
    <cellStyle name="Normal 2 10" xfId="232"/>
    <cellStyle name="Normal 2 2" xfId="233"/>
    <cellStyle name="Normal 2 2 10" xfId="234"/>
    <cellStyle name="Normal 2 2 11" xfId="235"/>
    <cellStyle name="Normal 2 2 12" xfId="236"/>
    <cellStyle name="Normal 2 2 13" xfId="237"/>
    <cellStyle name="Normal 2 2 14" xfId="238"/>
    <cellStyle name="Normal 2 2 15" xfId="239"/>
    <cellStyle name="Normal 2 2 16" xfId="240"/>
    <cellStyle name="Normal 2 2 17" xfId="241"/>
    <cellStyle name="Normal 2 2 18" xfId="242"/>
    <cellStyle name="Normal 2 2 19" xfId="243"/>
    <cellStyle name="Normal 2 2 2" xfId="244"/>
    <cellStyle name="Normal 2 2 2 2" xfId="245"/>
    <cellStyle name="Normal 2 2 20" xfId="246"/>
    <cellStyle name="Normal 2 2 21" xfId="247"/>
    <cellStyle name="Normal 2 2 22" xfId="248"/>
    <cellStyle name="Normal 2 2 23" xfId="249"/>
    <cellStyle name="Normal 2 2 24" xfId="250"/>
    <cellStyle name="Normal 2 2 25" xfId="251"/>
    <cellStyle name="Normal 2 2 26" xfId="252"/>
    <cellStyle name="Normal 2 2 27" xfId="253"/>
    <cellStyle name="Normal 2 2 28" xfId="254"/>
    <cellStyle name="Normal 2 2 29" xfId="255"/>
    <cellStyle name="Normal 2 2 3" xfId="256"/>
    <cellStyle name="Normal 2 2 3 2" xfId="257"/>
    <cellStyle name="Normal 2 2 30" xfId="258"/>
    <cellStyle name="Normal 2 2 31" xfId="259"/>
    <cellStyle name="Normal 2 2 32" xfId="260"/>
    <cellStyle name="Normal 2 2 33" xfId="261"/>
    <cellStyle name="Normal 2 2 34" xfId="262"/>
    <cellStyle name="Normal 2 2 35" xfId="263"/>
    <cellStyle name="Normal 2 2 36" xfId="264"/>
    <cellStyle name="Normal 2 2 37" xfId="265"/>
    <cellStyle name="Normal 2 2 38" xfId="266"/>
    <cellStyle name="Normal 2 2 4" xfId="267"/>
    <cellStyle name="Normal 2 2 4 2" xfId="268"/>
    <cellStyle name="Normal 2 2 5" xfId="269"/>
    <cellStyle name="Normal 2 2 6" xfId="270"/>
    <cellStyle name="Normal 2 2 7" xfId="271"/>
    <cellStyle name="Normal 2 2 8" xfId="272"/>
    <cellStyle name="Normal 2 2 9" xfId="273"/>
    <cellStyle name="Normal 2 3" xfId="274"/>
    <cellStyle name="Normal 2 4" xfId="275"/>
    <cellStyle name="Normal 2 5" xfId="276"/>
    <cellStyle name="Normal 2 6" xfId="277"/>
    <cellStyle name="Normal 2 7" xfId="278"/>
    <cellStyle name="Normal 2 8" xfId="279"/>
    <cellStyle name="Normal 2 9" xfId="280"/>
    <cellStyle name="Normal 20" xfId="281"/>
    <cellStyle name="Normal 20 2" xfId="282"/>
    <cellStyle name="Normal 20 3" xfId="283"/>
    <cellStyle name="Normal 20 4" xfId="284"/>
    <cellStyle name="Normal 200" xfId="285"/>
    <cellStyle name="Normal 200 2" xfId="286"/>
    <cellStyle name="Normal 201" xfId="287"/>
    <cellStyle name="Normal 201 2" xfId="288"/>
    <cellStyle name="Normal 202" xfId="289"/>
    <cellStyle name="Normal 202 2" xfId="290"/>
    <cellStyle name="Normal 203" xfId="291"/>
    <cellStyle name="Normal 203 2" xfId="292"/>
    <cellStyle name="Normal 204" xfId="293"/>
    <cellStyle name="Normal 204 2" xfId="294"/>
    <cellStyle name="Normal 205" xfId="295"/>
    <cellStyle name="Normal 205 2" xfId="296"/>
    <cellStyle name="Normal 206" xfId="297"/>
    <cellStyle name="Normal 206 2" xfId="298"/>
    <cellStyle name="Normal 207" xfId="299"/>
    <cellStyle name="Normal 207 2" xfId="300"/>
    <cellStyle name="Normal 208" xfId="301"/>
    <cellStyle name="Normal 208 2" xfId="302"/>
    <cellStyle name="Normal 209" xfId="303"/>
    <cellStyle name="Normal 209 2" xfId="304"/>
    <cellStyle name="Normal 21" xfId="305"/>
    <cellStyle name="Normal 210" xfId="306"/>
    <cellStyle name="Normal 210 2" xfId="307"/>
    <cellStyle name="Normal 211" xfId="308"/>
    <cellStyle name="Normal 211 2" xfId="309"/>
    <cellStyle name="Normal 212" xfId="310"/>
    <cellStyle name="Normal 212 2" xfId="311"/>
    <cellStyle name="Normal 213" xfId="312"/>
    <cellStyle name="Normal 213 2" xfId="313"/>
    <cellStyle name="Normal 214" xfId="314"/>
    <cellStyle name="Normal 214 2" xfId="315"/>
    <cellStyle name="Normal 215" xfId="316"/>
    <cellStyle name="Normal 215 2" xfId="317"/>
    <cellStyle name="Normal 216" xfId="318"/>
    <cellStyle name="Normal 216 2" xfId="319"/>
    <cellStyle name="Normal 217" xfId="320"/>
    <cellStyle name="Normal 217 2" xfId="321"/>
    <cellStyle name="Normal 218" xfId="322"/>
    <cellStyle name="Normal 218 2" xfId="323"/>
    <cellStyle name="Normal 219" xfId="324"/>
    <cellStyle name="Normal 219 2" xfId="325"/>
    <cellStyle name="Normal 22" xfId="326"/>
    <cellStyle name="Normal 220" xfId="327"/>
    <cellStyle name="Normal 220 2" xfId="328"/>
    <cellStyle name="Normal 221" xfId="329"/>
    <cellStyle name="Normal 221 2" xfId="330"/>
    <cellStyle name="Normal 222" xfId="331"/>
    <cellStyle name="Normal 222 2" xfId="332"/>
    <cellStyle name="Normal 223" xfId="333"/>
    <cellStyle name="Normal 223 2" xfId="334"/>
    <cellStyle name="Normal 224" xfId="335"/>
    <cellStyle name="Normal 224 2" xfId="336"/>
    <cellStyle name="Normal 225" xfId="337"/>
    <cellStyle name="Normal 225 2" xfId="338"/>
    <cellStyle name="Normal 226" xfId="339"/>
    <cellStyle name="Normal 226 2" xfId="340"/>
    <cellStyle name="Normal 227" xfId="341"/>
    <cellStyle name="Normal 227 2" xfId="342"/>
    <cellStyle name="Normal 228" xfId="343"/>
    <cellStyle name="Normal 229" xfId="344"/>
    <cellStyle name="Normal 23" xfId="345"/>
    <cellStyle name="Normal 23 10" xfId="346"/>
    <cellStyle name="Normal 23 11" xfId="347"/>
    <cellStyle name="Normal 23 12" xfId="348"/>
    <cellStyle name="Normal 23 13" xfId="349"/>
    <cellStyle name="Normal 23 14" xfId="350"/>
    <cellStyle name="Normal 23 15" xfId="351"/>
    <cellStyle name="Normal 23 16" xfId="352"/>
    <cellStyle name="Normal 23 17" xfId="353"/>
    <cellStyle name="Normal 23 18" xfId="354"/>
    <cellStyle name="Normal 23 19" xfId="355"/>
    <cellStyle name="Normal 23 2" xfId="356"/>
    <cellStyle name="Normal 23 2 2" xfId="357"/>
    <cellStyle name="Normal 23 2 3" xfId="358"/>
    <cellStyle name="Normal 23 2 4" xfId="359"/>
    <cellStyle name="Normal 23 2 5" xfId="360"/>
    <cellStyle name="Normal 23 20" xfId="361"/>
    <cellStyle name="Normal 23 21" xfId="362"/>
    <cellStyle name="Normal 23 22" xfId="363"/>
    <cellStyle name="Normal 23 23" xfId="364"/>
    <cellStyle name="Normal 23 24" xfId="365"/>
    <cellStyle name="Normal 23 25" xfId="366"/>
    <cellStyle name="Normal 23 26" xfId="367"/>
    <cellStyle name="Normal 23 27" xfId="368"/>
    <cellStyle name="Normal 23 28" xfId="369"/>
    <cellStyle name="Normal 23 29" xfId="370"/>
    <cellStyle name="Normal 23 3" xfId="371"/>
    <cellStyle name="Normal 23 3 2" xfId="372"/>
    <cellStyle name="Normal 23 30" xfId="373"/>
    <cellStyle name="Normal 23 31" xfId="374"/>
    <cellStyle name="Normal 23 32" xfId="375"/>
    <cellStyle name="Normal 23 33" xfId="376"/>
    <cellStyle name="Normal 23 34" xfId="377"/>
    <cellStyle name="Normal 23 35" xfId="378"/>
    <cellStyle name="Normal 23 36" xfId="379"/>
    <cellStyle name="Normal 23 37" xfId="380"/>
    <cellStyle name="Normal 23 4" xfId="381"/>
    <cellStyle name="Normal 23 4 2" xfId="382"/>
    <cellStyle name="Normal 23 5" xfId="383"/>
    <cellStyle name="Normal 23 6" xfId="384"/>
    <cellStyle name="Normal 23 7" xfId="385"/>
    <cellStyle name="Normal 23 8" xfId="386"/>
    <cellStyle name="Normal 23 9" xfId="387"/>
    <cellStyle name="Normal 230" xfId="388"/>
    <cellStyle name="Normal 230 2" xfId="389"/>
    <cellStyle name="Normal 231" xfId="390"/>
    <cellStyle name="Normal 231 2" xfId="391"/>
    <cellStyle name="Normal 232" xfId="392"/>
    <cellStyle name="Normal 232 2" xfId="393"/>
    <cellStyle name="Normal 233" xfId="394"/>
    <cellStyle name="Normal 234" xfId="395"/>
    <cellStyle name="Normal 24" xfId="396"/>
    <cellStyle name="Normal 25" xfId="397"/>
    <cellStyle name="Normal 26" xfId="398"/>
    <cellStyle name="Normal 27" xfId="399"/>
    <cellStyle name="Normal 28" xfId="400"/>
    <cellStyle name="Normal 29" xfId="401"/>
    <cellStyle name="Normal 3" xfId="402"/>
    <cellStyle name="Normal 3 2" xfId="403"/>
    <cellStyle name="Normal 3 3" xfId="404"/>
    <cellStyle name="Normal 3 4" xfId="405"/>
    <cellStyle name="Normal 3 5" xfId="406"/>
    <cellStyle name="Normal 3 6" xfId="407"/>
    <cellStyle name="Normal 3 7" xfId="408"/>
    <cellStyle name="Normal 30" xfId="409"/>
    <cellStyle name="Normal 31" xfId="410"/>
    <cellStyle name="Normal 32" xfId="411"/>
    <cellStyle name="Normal 33" xfId="412"/>
    <cellStyle name="Normal 34" xfId="413"/>
    <cellStyle name="Normal 35" xfId="414"/>
    <cellStyle name="Normal 36" xfId="415"/>
    <cellStyle name="Normal 37" xfId="416"/>
    <cellStyle name="Normal 38" xfId="417"/>
    <cellStyle name="Normal 39" xfId="418"/>
    <cellStyle name="Normal 4" xfId="419"/>
    <cellStyle name="Normal 4 2" xfId="420"/>
    <cellStyle name="Normal 4 3" xfId="421"/>
    <cellStyle name="Normal 4 4" xfId="422"/>
    <cellStyle name="Normal 4 5" xfId="423"/>
    <cellStyle name="Normal 4 6" xfId="424"/>
    <cellStyle name="Normal 4 7" xfId="425"/>
    <cellStyle name="Normal 40" xfId="426"/>
    <cellStyle name="Normal 41" xfId="427"/>
    <cellStyle name="Normal 42" xfId="428"/>
    <cellStyle name="Normal 43" xfId="429"/>
    <cellStyle name="Normal 44" xfId="430"/>
    <cellStyle name="Normal 45" xfId="431"/>
    <cellStyle name="Normal 46" xfId="432"/>
    <cellStyle name="Normal 47" xfId="433"/>
    <cellStyle name="Normal 48" xfId="434"/>
    <cellStyle name="Normal 49" xfId="435"/>
    <cellStyle name="Normal 5" xfId="436"/>
    <cellStyle name="Normal 5 2" xfId="437"/>
    <cellStyle name="Normal 5 3" xfId="438"/>
    <cellStyle name="Normal 5 4" xfId="439"/>
    <cellStyle name="Normal 50" xfId="440"/>
    <cellStyle name="Normal 51" xfId="441"/>
    <cellStyle name="Normal 52" xfId="442"/>
    <cellStyle name="Normal 53" xfId="443"/>
    <cellStyle name="Normal 54" xfId="444"/>
    <cellStyle name="Normal 55" xfId="445"/>
    <cellStyle name="Normal 56" xfId="446"/>
    <cellStyle name="Normal 57" xfId="447"/>
    <cellStyle name="Normal 58" xfId="448"/>
    <cellStyle name="Normal 59" xfId="449"/>
    <cellStyle name="Normal 6" xfId="450"/>
    <cellStyle name="Normal 6 2" xfId="451"/>
    <cellStyle name="Normal 6 3" xfId="452"/>
    <cellStyle name="Normal 6 4" xfId="453"/>
    <cellStyle name="Normal 60" xfId="454"/>
    <cellStyle name="Normal 61" xfId="455"/>
    <cellStyle name="Normal 62" xfId="456"/>
    <cellStyle name="Normal 63" xfId="457"/>
    <cellStyle name="Normal 64" xfId="458"/>
    <cellStyle name="Normal 65" xfId="459"/>
    <cellStyle name="Normal 66" xfId="460"/>
    <cellStyle name="Normal 67" xfId="461"/>
    <cellStyle name="Normal 68" xfId="462"/>
    <cellStyle name="Normal 69" xfId="463"/>
    <cellStyle name="Normal 7" xfId="464"/>
    <cellStyle name="Normal 7 2" xfId="465"/>
    <cellStyle name="Normal 7 3" xfId="466"/>
    <cellStyle name="Normal 7 4" xfId="467"/>
    <cellStyle name="Normal 70" xfId="468"/>
    <cellStyle name="Normal 71" xfId="469"/>
    <cellStyle name="Normal 72" xfId="470"/>
    <cellStyle name="Normal 73" xfId="471"/>
    <cellStyle name="Normal 74" xfId="472"/>
    <cellStyle name="Normal 75" xfId="473"/>
    <cellStyle name="Normal 76" xfId="474"/>
    <cellStyle name="Normal 77" xfId="475"/>
    <cellStyle name="Normal 78" xfId="476"/>
    <cellStyle name="Normal 79" xfId="477"/>
    <cellStyle name="Normal 8" xfId="478"/>
    <cellStyle name="Normal 8 2" xfId="479"/>
    <cellStyle name="Normal 8 3" xfId="480"/>
    <cellStyle name="Normal 8 4" xfId="481"/>
    <cellStyle name="Normal 80" xfId="482"/>
    <cellStyle name="Normal 81" xfId="483"/>
    <cellStyle name="Normal 82" xfId="484"/>
    <cellStyle name="Normal 83" xfId="485"/>
    <cellStyle name="Normal 84" xfId="486"/>
    <cellStyle name="Normal 85" xfId="487"/>
    <cellStyle name="Normal 86" xfId="488"/>
    <cellStyle name="Normal 87" xfId="489"/>
    <cellStyle name="Normal 88" xfId="490"/>
    <cellStyle name="Normal 89" xfId="491"/>
    <cellStyle name="Normal 9" xfId="492"/>
    <cellStyle name="Normal 9 2" xfId="493"/>
    <cellStyle name="Normal 9 3" xfId="494"/>
    <cellStyle name="Normal 9 4" xfId="495"/>
    <cellStyle name="Normal 90" xfId="496"/>
    <cellStyle name="Normal 91" xfId="497"/>
    <cellStyle name="Normal 92" xfId="498"/>
    <cellStyle name="Normal 93" xfId="499"/>
    <cellStyle name="Normal 94" xfId="500"/>
    <cellStyle name="Normal 95" xfId="501"/>
    <cellStyle name="Normal 96" xfId="502"/>
    <cellStyle name="Normal 97" xfId="503"/>
    <cellStyle name="Normal 98" xfId="504"/>
    <cellStyle name="Normal 99" xfId="505"/>
    <cellStyle name="Normal_BoP2002FORMAT" xfId="506"/>
    <cellStyle name="Normal_BoP2002FORMAT 5" xfId="507"/>
    <cellStyle name="Normal_MANDETAY2000_man5yeniseriyayım" xfId="508"/>
    <cellStyle name="Normal_MANDETAY2001" xfId="509"/>
    <cellStyle name="Not" xfId="510"/>
    <cellStyle name="Not 2" xfId="511"/>
    <cellStyle name="Nötr" xfId="512"/>
    <cellStyle name="Nötr 2" xfId="513"/>
    <cellStyle name="Currency" xfId="514"/>
    <cellStyle name="Currency [0]" xfId="515"/>
    <cellStyle name="Stil 1" xfId="516"/>
    <cellStyle name="Toplam" xfId="517"/>
    <cellStyle name="Toplam 2" xfId="518"/>
    <cellStyle name="Uyarı Metni" xfId="519"/>
    <cellStyle name="Uyarı Metni 2" xfId="520"/>
    <cellStyle name="Vurgu1" xfId="521"/>
    <cellStyle name="Vurgu1 2" xfId="522"/>
    <cellStyle name="Vurgu2" xfId="523"/>
    <cellStyle name="Vurgu2 2" xfId="524"/>
    <cellStyle name="Vurgu3" xfId="525"/>
    <cellStyle name="Vurgu3 2" xfId="526"/>
    <cellStyle name="Vurgu4" xfId="527"/>
    <cellStyle name="Vurgu4 2" xfId="528"/>
    <cellStyle name="Vurgu5" xfId="529"/>
    <cellStyle name="Vurgu5 2" xfId="530"/>
    <cellStyle name="Vurgu6" xfId="531"/>
    <cellStyle name="Vurgu6 2" xfId="532"/>
    <cellStyle name="Percent" xfId="5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1</xdr:row>
      <xdr:rowOff>38100</xdr:rowOff>
    </xdr:from>
    <xdr:to>
      <xdr:col>18</xdr:col>
      <xdr:colOff>409575</xdr:colOff>
      <xdr:row>8</xdr:row>
      <xdr:rowOff>123825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19075"/>
          <a:ext cx="1571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O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275" customWidth="1"/>
    <col min="2" max="16384" width="9.140625" style="276" customWidth="1"/>
  </cols>
  <sheetData>
    <row r="2" spans="1:13" ht="30" customHeight="1">
      <c r="A2" s="346"/>
      <c r="B2" s="347" t="s">
        <v>180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349" t="s">
        <v>308</v>
      </c>
    </row>
    <row r="3" spans="1:15" ht="19.5" customHeight="1">
      <c r="A3" s="346"/>
      <c r="B3" s="348" t="s">
        <v>267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374" t="s">
        <v>309</v>
      </c>
      <c r="N3" s="375"/>
      <c r="O3" s="375"/>
    </row>
    <row r="4" spans="1:12" ht="24" customHeight="1">
      <c r="A4" s="34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3" ht="15.75">
      <c r="A5" s="346"/>
      <c r="B5" s="350" t="s">
        <v>48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 ht="15.75">
      <c r="A6" s="346"/>
      <c r="B6" s="351" t="s">
        <v>49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5">
      <c r="A7" s="34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3" s="357" customFormat="1" ht="15">
      <c r="A8" s="370" t="s">
        <v>181</v>
      </c>
      <c r="B8" s="371" t="s">
        <v>189</v>
      </c>
      <c r="C8" s="371"/>
      <c r="D8" s="371"/>
      <c r="E8" s="371"/>
      <c r="F8" s="371"/>
      <c r="G8" s="371"/>
      <c r="H8" s="371"/>
      <c r="I8" s="372"/>
      <c r="J8" s="356"/>
      <c r="K8" s="356"/>
      <c r="L8" s="356"/>
      <c r="M8" s="356"/>
    </row>
    <row r="9" spans="1:13" ht="15">
      <c r="A9" s="352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</row>
    <row r="10" spans="1:7" s="356" customFormat="1" ht="15">
      <c r="A10" s="370" t="s">
        <v>182</v>
      </c>
      <c r="B10" s="371" t="s">
        <v>260</v>
      </c>
      <c r="C10" s="371"/>
      <c r="D10" s="371"/>
      <c r="E10" s="371"/>
      <c r="F10" s="371"/>
      <c r="G10" s="371"/>
    </row>
    <row r="11" spans="1:13" ht="15">
      <c r="A11" s="370"/>
      <c r="B11" s="373" t="s">
        <v>261</v>
      </c>
      <c r="C11" s="372"/>
      <c r="D11" s="372"/>
      <c r="E11" s="372"/>
      <c r="F11" s="372"/>
      <c r="G11" s="372"/>
      <c r="H11" s="277"/>
      <c r="I11" s="277"/>
      <c r="J11" s="277"/>
      <c r="K11" s="277"/>
      <c r="L11" s="277"/>
      <c r="M11" s="277"/>
    </row>
    <row r="12" spans="1:13" ht="15">
      <c r="A12" s="352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</row>
    <row r="13" spans="1:13" s="357" customFormat="1" ht="15">
      <c r="A13" s="370" t="s">
        <v>183</v>
      </c>
      <c r="B13" s="371" t="s">
        <v>262</v>
      </c>
      <c r="C13" s="371"/>
      <c r="D13" s="371"/>
      <c r="E13" s="371"/>
      <c r="F13" s="371"/>
      <c r="G13" s="371"/>
      <c r="H13" s="356"/>
      <c r="I13" s="356"/>
      <c r="J13" s="356"/>
      <c r="K13" s="356"/>
      <c r="L13" s="356"/>
      <c r="M13" s="356"/>
    </row>
    <row r="14" spans="1:13" ht="15">
      <c r="A14" s="370"/>
      <c r="B14" s="373" t="s">
        <v>261</v>
      </c>
      <c r="C14" s="372"/>
      <c r="D14" s="372"/>
      <c r="E14" s="372"/>
      <c r="F14" s="372"/>
      <c r="G14" s="372"/>
      <c r="H14" s="277"/>
      <c r="I14" s="277"/>
      <c r="J14" s="277"/>
      <c r="K14" s="277"/>
      <c r="L14" s="277"/>
      <c r="M14" s="277"/>
    </row>
    <row r="15" spans="1:13" ht="15">
      <c r="A15" s="352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</row>
    <row r="16" spans="1:13" s="357" customFormat="1" ht="15">
      <c r="A16" s="370" t="s">
        <v>184</v>
      </c>
      <c r="B16" s="371" t="s">
        <v>260</v>
      </c>
      <c r="C16" s="371"/>
      <c r="D16" s="371"/>
      <c r="E16" s="371"/>
      <c r="F16" s="371"/>
      <c r="G16" s="371"/>
      <c r="H16" s="372"/>
      <c r="I16" s="372"/>
      <c r="J16" s="372"/>
      <c r="K16" s="372"/>
      <c r="L16" s="356"/>
      <c r="M16" s="356"/>
    </row>
    <row r="17" spans="1:13" ht="15">
      <c r="A17" s="370"/>
      <c r="B17" s="373" t="s">
        <v>263</v>
      </c>
      <c r="C17" s="372"/>
      <c r="D17" s="372"/>
      <c r="E17" s="372"/>
      <c r="F17" s="372"/>
      <c r="G17" s="372"/>
      <c r="H17" s="372"/>
      <c r="I17" s="372"/>
      <c r="J17" s="372"/>
      <c r="K17" s="372"/>
      <c r="L17" s="277"/>
      <c r="M17" s="277"/>
    </row>
    <row r="18" spans="1:13" s="357" customFormat="1" ht="22.5" customHeight="1">
      <c r="A18" s="370" t="s">
        <v>185</v>
      </c>
      <c r="B18" s="371" t="s">
        <v>262</v>
      </c>
      <c r="C18" s="371"/>
      <c r="D18" s="371"/>
      <c r="E18" s="371"/>
      <c r="F18" s="371"/>
      <c r="G18" s="371"/>
      <c r="H18" s="372"/>
      <c r="I18" s="372"/>
      <c r="J18" s="372"/>
      <c r="K18" s="372"/>
      <c r="L18" s="356"/>
      <c r="M18" s="356"/>
    </row>
    <row r="19" spans="1:13" ht="15">
      <c r="A19" s="370"/>
      <c r="B19" s="373" t="s">
        <v>263</v>
      </c>
      <c r="C19" s="372"/>
      <c r="D19" s="372"/>
      <c r="E19" s="372"/>
      <c r="F19" s="372"/>
      <c r="G19" s="372"/>
      <c r="H19" s="372"/>
      <c r="I19" s="372"/>
      <c r="J19" s="372"/>
      <c r="K19" s="372"/>
      <c r="L19" s="277"/>
      <c r="M19" s="277"/>
    </row>
    <row r="20" spans="1:13" ht="15">
      <c r="A20" s="352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</row>
    <row r="21" spans="1:13" s="357" customFormat="1" ht="15">
      <c r="A21" s="370" t="s">
        <v>186</v>
      </c>
      <c r="B21" s="371" t="s">
        <v>264</v>
      </c>
      <c r="C21" s="371"/>
      <c r="D21" s="371"/>
      <c r="E21" s="371"/>
      <c r="F21" s="371"/>
      <c r="G21" s="371"/>
      <c r="H21" s="355"/>
      <c r="I21" s="356"/>
      <c r="J21" s="356"/>
      <c r="K21" s="356"/>
      <c r="L21" s="356"/>
      <c r="M21" s="356"/>
    </row>
    <row r="22" spans="1:13" ht="15">
      <c r="A22" s="352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</row>
    <row r="23" spans="1:13" s="357" customFormat="1" ht="15">
      <c r="A23" s="370" t="s">
        <v>187</v>
      </c>
      <c r="B23" s="371" t="s">
        <v>265</v>
      </c>
      <c r="C23" s="371"/>
      <c r="D23" s="371"/>
      <c r="E23" s="371"/>
      <c r="F23" s="371"/>
      <c r="G23" s="371"/>
      <c r="H23" s="372"/>
      <c r="I23" s="356"/>
      <c r="J23" s="356"/>
      <c r="K23" s="356"/>
      <c r="L23" s="356"/>
      <c r="M23" s="356"/>
    </row>
    <row r="24" spans="1:13" ht="15">
      <c r="A24" s="352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</row>
    <row r="25" spans="1:13" s="357" customFormat="1" ht="15">
      <c r="A25" s="370" t="s">
        <v>188</v>
      </c>
      <c r="B25" s="371" t="s">
        <v>266</v>
      </c>
      <c r="C25" s="371"/>
      <c r="D25" s="371"/>
      <c r="E25" s="371"/>
      <c r="F25" s="371"/>
      <c r="G25" s="371"/>
      <c r="H25" s="358"/>
      <c r="I25" s="356"/>
      <c r="J25" s="356"/>
      <c r="K25" s="356"/>
      <c r="L25" s="356"/>
      <c r="M25" s="356"/>
    </row>
    <row r="26" spans="1:13" ht="15">
      <c r="A26" s="346"/>
      <c r="B26" s="353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1:13" ht="15">
      <c r="A27" s="346"/>
      <c r="B27" s="354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</row>
    <row r="28" ht="15">
      <c r="B28" s="278"/>
    </row>
    <row r="29" ht="15">
      <c r="B29" s="279"/>
    </row>
    <row r="30" ht="15">
      <c r="B30" s="278"/>
    </row>
    <row r="31" ht="15">
      <c r="B31" s="278"/>
    </row>
    <row r="32" ht="15">
      <c r="B32" s="278"/>
    </row>
  </sheetData>
  <sheetProtection/>
  <hyperlinks>
    <hyperlink ref="B8:C8" location="'dış ticaret'!A1" display="DIŞ TİCARET "/>
    <hyperlink ref="B8:D8" location="'dış ticaret'!A1" display="DIŞ TİCARET İSTATİSTİKLERİ"/>
    <hyperlink ref="A8:I8" location="'5.1'!A1" display="5.1."/>
    <hyperlink ref="A10:G11" location="'5.2'!A1" display="5.2."/>
    <hyperlink ref="A13:G14" location="'5.3'!A1" display="5.3."/>
    <hyperlink ref="A16:K17" location="'5.4'!A1" display="5.4."/>
    <hyperlink ref="A18:K19" location="'5.5'!A1" display="5.5."/>
    <hyperlink ref="A21:G21" location="'5.6'!A1" display="5.6."/>
    <hyperlink ref="A23:H23" location="'5.7'!A1" display="5.7."/>
    <hyperlink ref="A25:G25" location="'5.8'!A1" display="5.8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0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2" customWidth="1"/>
    <col min="2" max="2" width="10.8515625" style="44" customWidth="1"/>
    <col min="3" max="3" width="9.57421875" style="36" customWidth="1"/>
    <col min="4" max="4" width="10.57421875" style="36" customWidth="1"/>
    <col min="5" max="6" width="9.57421875" style="36" customWidth="1"/>
    <col min="7" max="7" width="11.421875" style="36" customWidth="1"/>
    <col min="8" max="8" width="12.7109375" style="35" customWidth="1"/>
    <col min="9" max="9" width="9.140625" style="35" customWidth="1"/>
    <col min="10" max="10" width="9.140625" style="0" customWidth="1"/>
  </cols>
  <sheetData>
    <row r="1" spans="1:9" s="20" customFormat="1" ht="15" customHeight="1">
      <c r="A1" s="16" t="s">
        <v>190</v>
      </c>
      <c r="B1" s="16"/>
      <c r="C1" s="39"/>
      <c r="D1" s="38"/>
      <c r="E1" s="38"/>
      <c r="F1" s="38"/>
      <c r="G1" s="38"/>
      <c r="H1" s="23"/>
      <c r="I1" s="23"/>
    </row>
    <row r="2" spans="1:9" s="20" customFormat="1" ht="15" customHeight="1">
      <c r="A2" s="16" t="s">
        <v>50</v>
      </c>
      <c r="B2" s="16"/>
      <c r="C2" s="39"/>
      <c r="D2" s="38"/>
      <c r="E2" s="38"/>
      <c r="F2" s="38"/>
      <c r="G2" s="38"/>
      <c r="H2" s="23"/>
      <c r="I2" s="23"/>
    </row>
    <row r="3" spans="1:9" s="20" customFormat="1" ht="4.5" customHeight="1">
      <c r="A3" s="41"/>
      <c r="B3" s="40"/>
      <c r="C3" s="39"/>
      <c r="D3" s="38"/>
      <c r="E3" s="38"/>
      <c r="F3" s="38"/>
      <c r="G3" s="38"/>
      <c r="H3" s="23"/>
      <c r="I3" s="23"/>
    </row>
    <row r="4" spans="1:10" s="21" customFormat="1" ht="54.75" customHeight="1">
      <c r="A4" s="124" t="s">
        <v>44</v>
      </c>
      <c r="B4" s="125"/>
      <c r="C4" s="126" t="s">
        <v>43</v>
      </c>
      <c r="D4" s="126" t="s">
        <v>42</v>
      </c>
      <c r="E4" s="126" t="s">
        <v>196</v>
      </c>
      <c r="F4" s="126" t="s">
        <v>197</v>
      </c>
      <c r="G4" s="126" t="s">
        <v>198</v>
      </c>
      <c r="H4" s="408" t="s">
        <v>57</v>
      </c>
      <c r="I4" s="408"/>
      <c r="J4" s="156"/>
    </row>
    <row r="5" spans="1:13" s="19" customFormat="1" ht="13.5" hidden="1">
      <c r="A5" s="127">
        <v>2011</v>
      </c>
      <c r="B5" s="128"/>
      <c r="C5" s="134">
        <v>134915.251953</v>
      </c>
      <c r="D5" s="135">
        <v>240838.85337599998</v>
      </c>
      <c r="E5" s="136">
        <v>-105923.60142299999</v>
      </c>
      <c r="F5" s="137">
        <v>375754.10532900004</v>
      </c>
      <c r="G5" s="152">
        <v>56.01888983517497</v>
      </c>
      <c r="H5" s="251"/>
      <c r="I5" s="251">
        <v>2011</v>
      </c>
      <c r="J5" s="158"/>
      <c r="K5" s="46"/>
      <c r="L5" s="46"/>
      <c r="M5" s="46"/>
    </row>
    <row r="6" spans="1:13" s="19" customFormat="1" ht="13.5" hidden="1">
      <c r="A6" s="127">
        <v>2012</v>
      </c>
      <c r="B6" s="128"/>
      <c r="C6" s="134">
        <f>C11+C12+C13+C14+C15+C16+C17+C18+C19+C20+C21+C22</f>
        <v>152461.736556</v>
      </c>
      <c r="D6" s="134">
        <f>D11+D12+D13+D14+D15+D16+D17+D18+D19+D20+D21+D22</f>
        <v>236545.140909</v>
      </c>
      <c r="E6" s="136">
        <f>C6-D6</f>
        <v>-84083.40435300002</v>
      </c>
      <c r="F6" s="137">
        <f>D6+C6</f>
        <v>389006.877465</v>
      </c>
      <c r="G6" s="152">
        <f>C6/D6*100</f>
        <v>64.45354826149344</v>
      </c>
      <c r="H6" s="280"/>
      <c r="I6" s="280">
        <v>2012</v>
      </c>
      <c r="J6" s="158"/>
      <c r="K6" s="46"/>
      <c r="L6" s="46"/>
      <c r="M6" s="46"/>
    </row>
    <row r="7" spans="1:13" s="19" customFormat="1" ht="13.5">
      <c r="A7" s="127">
        <v>2013</v>
      </c>
      <c r="B7" s="128"/>
      <c r="C7" s="134">
        <f>C24+C25+C26+C27+C28+C29+C30+C31+C32+C33+C34+C35</f>
        <v>151802.637087</v>
      </c>
      <c r="D7" s="134">
        <f>D24+D25+D26+D27+D28+D29+D30+D31+D32+D33+D34+D35</f>
        <v>251661.25011000002</v>
      </c>
      <c r="E7" s="134">
        <f>E24+E25+E26+E27+E28+E29+E30+E31+E32+E33+E34+E35</f>
        <v>-99858.61302300001</v>
      </c>
      <c r="F7" s="134">
        <f>F24+F25+F26+F27+F28+F29+F30+F31+F32+F33+F34+F35</f>
        <v>403463.88719700003</v>
      </c>
      <c r="G7" s="152">
        <f>C7/D7*100</f>
        <v>60.32022690050523</v>
      </c>
      <c r="H7" s="293"/>
      <c r="I7" s="293">
        <v>2013</v>
      </c>
      <c r="J7" s="158"/>
      <c r="K7" s="46"/>
      <c r="L7" s="46"/>
      <c r="M7" s="46"/>
    </row>
    <row r="8" spans="1:13" s="19" customFormat="1" ht="13.5">
      <c r="A8" s="127">
        <v>2014</v>
      </c>
      <c r="B8" s="128"/>
      <c r="C8" s="134">
        <f>C37+C38+C39+C40+C41+C42+C43+C44+C45+C46+C47+C48</f>
        <v>157616.884547</v>
      </c>
      <c r="D8" s="134">
        <f>D37+D38+D39+D40+D41+D42+D43+D44+D45+D46+D47+D48</f>
        <v>242177.003856</v>
      </c>
      <c r="E8" s="134">
        <f>E37+E38+E39+E40+E41+E42+E43+E44+E45+E46+E47+E48</f>
        <v>-84560.119309</v>
      </c>
      <c r="F8" s="134">
        <f>F37+F38+F39+F40+F41+F42+F43+F44+F45+F46+F47+F48</f>
        <v>399793.888403</v>
      </c>
      <c r="G8" s="152">
        <f>C8/D8*100</f>
        <v>65.08334071253108</v>
      </c>
      <c r="H8" s="293"/>
      <c r="I8" s="293">
        <v>2014</v>
      </c>
      <c r="J8" s="158"/>
      <c r="K8" s="46"/>
      <c r="L8" s="46"/>
      <c r="M8" s="46"/>
    </row>
    <row r="9" spans="1:13" s="19" customFormat="1" ht="13.5">
      <c r="A9" s="127" t="s">
        <v>301</v>
      </c>
      <c r="B9" s="128"/>
      <c r="C9" s="134">
        <v>84653</v>
      </c>
      <c r="D9" s="134">
        <v>124956</v>
      </c>
      <c r="E9" s="134">
        <v>-40303</v>
      </c>
      <c r="F9" s="134">
        <v>209609</v>
      </c>
      <c r="G9" s="152">
        <v>67.7</v>
      </c>
      <c r="H9" s="293"/>
      <c r="I9" s="302" t="s">
        <v>302</v>
      </c>
      <c r="J9" s="158"/>
      <c r="K9" s="46"/>
      <c r="L9" s="46"/>
      <c r="M9" s="46"/>
    </row>
    <row r="10" spans="1:10" s="19" customFormat="1" ht="13.5">
      <c r="A10" s="124"/>
      <c r="B10" s="124" t="s">
        <v>45</v>
      </c>
      <c r="C10" s="130"/>
      <c r="D10" s="131"/>
      <c r="E10" s="132"/>
      <c r="F10" s="133"/>
      <c r="G10" s="153"/>
      <c r="H10" s="237" t="s">
        <v>58</v>
      </c>
      <c r="I10" s="238"/>
      <c r="J10" s="157"/>
    </row>
    <row r="11" spans="1:16" s="21" customFormat="1" ht="13.5" hidden="1">
      <c r="A11" s="128">
        <v>2012</v>
      </c>
      <c r="B11" s="128" t="s">
        <v>3</v>
      </c>
      <c r="C11" s="288">
        <v>10348.187166</v>
      </c>
      <c r="D11" s="288">
        <v>17468.975947</v>
      </c>
      <c r="E11" s="288">
        <v>-7120.788781000001</v>
      </c>
      <c r="F11" s="288">
        <v>27817.163113</v>
      </c>
      <c r="G11" s="244">
        <v>59.237514536604095</v>
      </c>
      <c r="H11" s="140" t="s">
        <v>59</v>
      </c>
      <c r="I11" s="254">
        <v>2012</v>
      </c>
      <c r="J11" s="69"/>
      <c r="K11" s="69"/>
      <c r="L11" s="243"/>
      <c r="M11" s="243"/>
      <c r="N11" s="248"/>
      <c r="O11" s="248"/>
      <c r="P11" s="46"/>
    </row>
    <row r="12" spans="1:16" s="21" customFormat="1" ht="13.5" hidden="1">
      <c r="A12" s="128"/>
      <c r="B12" s="128" t="s">
        <v>4</v>
      </c>
      <c r="C12" s="288">
        <v>11748.000124</v>
      </c>
      <c r="D12" s="288">
        <v>17787.292746</v>
      </c>
      <c r="E12" s="288">
        <v>-6039.292622</v>
      </c>
      <c r="F12" s="288">
        <v>29535.292869999997</v>
      </c>
      <c r="G12" s="244">
        <v>66.04715114188406</v>
      </c>
      <c r="H12" s="140" t="s">
        <v>60</v>
      </c>
      <c r="I12" s="259"/>
      <c r="J12" s="69"/>
      <c r="K12" s="69"/>
      <c r="L12" s="243"/>
      <c r="M12" s="243"/>
      <c r="N12" s="248"/>
      <c r="O12" s="248"/>
      <c r="P12" s="46"/>
    </row>
    <row r="13" spans="1:16" s="21" customFormat="1" ht="13.5" hidden="1">
      <c r="A13" s="128"/>
      <c r="B13" s="128" t="s">
        <v>5</v>
      </c>
      <c r="C13" s="288">
        <v>13208.572977</v>
      </c>
      <c r="D13" s="288">
        <v>20677.49577</v>
      </c>
      <c r="E13" s="288">
        <v>-7468.922793</v>
      </c>
      <c r="F13" s="288">
        <v>33886.068747000005</v>
      </c>
      <c r="G13" s="244">
        <v>63.87897801514095</v>
      </c>
      <c r="H13" s="140" t="s">
        <v>61</v>
      </c>
      <c r="I13" s="260"/>
      <c r="J13" s="69"/>
      <c r="K13" s="69"/>
      <c r="L13" s="243"/>
      <c r="M13" s="243"/>
      <c r="N13" s="248"/>
      <c r="O13" s="248"/>
      <c r="P13" s="46"/>
    </row>
    <row r="14" spans="1:16" s="21" customFormat="1" ht="13.5" hidden="1">
      <c r="A14" s="128"/>
      <c r="B14" s="128" t="s">
        <v>6</v>
      </c>
      <c r="C14" s="288">
        <v>12630.226718</v>
      </c>
      <c r="D14" s="288">
        <v>19272.813948</v>
      </c>
      <c r="E14" s="288">
        <v>-6642.587229999998</v>
      </c>
      <c r="F14" s="288">
        <v>31903.040666</v>
      </c>
      <c r="G14" s="244">
        <v>65.53390050917126</v>
      </c>
      <c r="H14" s="140" t="s">
        <v>62</v>
      </c>
      <c r="I14" s="260"/>
      <c r="J14" s="69"/>
      <c r="K14" s="69"/>
      <c r="L14" s="243"/>
      <c r="M14" s="243"/>
      <c r="N14" s="248"/>
      <c r="O14" s="248"/>
      <c r="P14" s="46"/>
    </row>
    <row r="15" spans="1:16" s="21" customFormat="1" ht="13.5" hidden="1">
      <c r="A15" s="128"/>
      <c r="B15" s="128" t="s">
        <v>7</v>
      </c>
      <c r="C15" s="288">
        <v>13131.530960999999</v>
      </c>
      <c r="D15" s="288">
        <v>21750.448590999997</v>
      </c>
      <c r="E15" s="288">
        <v>-8618.917629999998</v>
      </c>
      <c r="F15" s="288">
        <v>34881.979552000004</v>
      </c>
      <c r="G15" s="244">
        <v>60.37360979503488</v>
      </c>
      <c r="H15" s="140" t="s">
        <v>63</v>
      </c>
      <c r="I15" s="263"/>
      <c r="J15" s="69"/>
      <c r="K15" s="69"/>
      <c r="L15" s="243"/>
      <c r="M15" s="243"/>
      <c r="N15" s="248"/>
      <c r="O15" s="248"/>
      <c r="P15" s="46"/>
    </row>
    <row r="16" spans="1:16" s="21" customFormat="1" ht="13.5" hidden="1">
      <c r="A16" s="128"/>
      <c r="B16" s="128" t="s">
        <v>8</v>
      </c>
      <c r="C16" s="288">
        <v>13231.198687999999</v>
      </c>
      <c r="D16" s="288">
        <v>20437.938447999997</v>
      </c>
      <c r="E16" s="288">
        <v>-7206.7397599999995</v>
      </c>
      <c r="F16" s="288">
        <v>33669.137136</v>
      </c>
      <c r="G16" s="244">
        <v>64.73842125351331</v>
      </c>
      <c r="H16" s="140" t="s">
        <v>64</v>
      </c>
      <c r="I16" s="263"/>
      <c r="J16" s="69"/>
      <c r="K16" s="69"/>
      <c r="L16" s="243"/>
      <c r="M16" s="243"/>
      <c r="N16" s="248"/>
      <c r="O16" s="248"/>
      <c r="P16" s="46"/>
    </row>
    <row r="17" spans="1:16" s="21" customFormat="1" ht="13.5" hidden="1">
      <c r="A17" s="128"/>
      <c r="B17" s="128" t="s">
        <v>9</v>
      </c>
      <c r="C17" s="288">
        <v>12830.675307</v>
      </c>
      <c r="D17" s="288">
        <v>20835.202908</v>
      </c>
      <c r="E17" s="288">
        <v>-8004.527601</v>
      </c>
      <c r="F17" s="288">
        <v>33665.878215000004</v>
      </c>
      <c r="G17" s="244">
        <v>61.58171515609988</v>
      </c>
      <c r="H17" s="140" t="s">
        <v>65</v>
      </c>
      <c r="I17" s="263"/>
      <c r="J17" s="69"/>
      <c r="K17" s="69"/>
      <c r="L17" s="243"/>
      <c r="M17" s="243"/>
      <c r="N17" s="248"/>
      <c r="O17" s="248"/>
      <c r="P17" s="46"/>
    </row>
    <row r="18" spans="1:16" s="21" customFormat="1" ht="13.5" hidden="1">
      <c r="A18" s="128"/>
      <c r="B18" s="128" t="s">
        <v>10</v>
      </c>
      <c r="C18" s="288">
        <v>12831.394572000001</v>
      </c>
      <c r="D18" s="288">
        <v>18828.477769</v>
      </c>
      <c r="E18" s="288">
        <v>-5997.083197000001</v>
      </c>
      <c r="F18" s="288">
        <v>31659.872341000002</v>
      </c>
      <c r="G18" s="244">
        <v>68.14886858844292</v>
      </c>
      <c r="H18" s="140" t="s">
        <v>66</v>
      </c>
      <c r="I18" s="271"/>
      <c r="J18" s="69"/>
      <c r="K18" s="69"/>
      <c r="L18" s="243"/>
      <c r="M18" s="243"/>
      <c r="N18" s="248"/>
      <c r="O18" s="248"/>
      <c r="P18" s="46"/>
    </row>
    <row r="19" spans="1:16" s="21" customFormat="1" ht="13.5" hidden="1">
      <c r="A19" s="128"/>
      <c r="B19" s="128" t="s">
        <v>14</v>
      </c>
      <c r="C19" s="288">
        <v>12952.651721999999</v>
      </c>
      <c r="D19" s="288">
        <v>19924.305446</v>
      </c>
      <c r="E19" s="288">
        <v>-6971.653724</v>
      </c>
      <c r="F19" s="288">
        <v>32876.957168</v>
      </c>
      <c r="G19" s="244">
        <v>65.0093011126788</v>
      </c>
      <c r="H19" s="140" t="s">
        <v>67</v>
      </c>
      <c r="I19" s="272"/>
      <c r="J19" s="69"/>
      <c r="K19" s="69"/>
      <c r="L19" s="243"/>
      <c r="M19" s="243"/>
      <c r="N19" s="248"/>
      <c r="O19" s="248"/>
      <c r="P19" s="46"/>
    </row>
    <row r="20" spans="1:16" s="21" customFormat="1" ht="13.5" hidden="1">
      <c r="A20" s="128"/>
      <c r="B20" s="128" t="s">
        <v>11</v>
      </c>
      <c r="C20" s="288">
        <v>13190.769655</v>
      </c>
      <c r="D20" s="288">
        <v>18786.696814</v>
      </c>
      <c r="E20" s="288">
        <v>-5595.927159</v>
      </c>
      <c r="F20" s="288">
        <v>31977.466468999995</v>
      </c>
      <c r="G20" s="244">
        <v>70.21335248871495</v>
      </c>
      <c r="H20" s="140" t="s">
        <v>68</v>
      </c>
      <c r="I20" s="273"/>
      <c r="J20" s="69"/>
      <c r="K20" s="69"/>
      <c r="L20" s="243"/>
      <c r="M20" s="243"/>
      <c r="N20" s="248"/>
      <c r="O20" s="248"/>
      <c r="P20" s="46"/>
    </row>
    <row r="21" spans="1:16" s="21" customFormat="1" ht="13.5" hidden="1">
      <c r="A21" s="128"/>
      <c r="B21" s="128" t="s">
        <v>12</v>
      </c>
      <c r="C21" s="288">
        <v>13753.052493000001</v>
      </c>
      <c r="D21" s="288">
        <v>20947.983268</v>
      </c>
      <c r="E21" s="288">
        <v>-7194.930774999999</v>
      </c>
      <c r="F21" s="288">
        <v>34701.035761</v>
      </c>
      <c r="G21" s="244">
        <v>65.65334866392162</v>
      </c>
      <c r="H21" s="140" t="s">
        <v>69</v>
      </c>
      <c r="I21" s="281"/>
      <c r="J21" s="69"/>
      <c r="K21" s="69"/>
      <c r="L21" s="243"/>
      <c r="M21" s="243"/>
      <c r="N21" s="248"/>
      <c r="O21" s="248"/>
      <c r="P21" s="46"/>
    </row>
    <row r="22" spans="1:16" s="21" customFormat="1" ht="13.5" hidden="1">
      <c r="A22" s="128"/>
      <c r="B22" s="128" t="s">
        <v>13</v>
      </c>
      <c r="C22" s="288">
        <v>12605.476173000001</v>
      </c>
      <c r="D22" s="288">
        <v>19827.509254</v>
      </c>
      <c r="E22" s="288">
        <v>-7222.0330810000005</v>
      </c>
      <c r="F22" s="288">
        <v>32432.985427</v>
      </c>
      <c r="G22" s="244">
        <v>63.57569179021804</v>
      </c>
      <c r="H22" s="140" t="s">
        <v>70</v>
      </c>
      <c r="I22" s="281"/>
      <c r="J22" s="69"/>
      <c r="K22" s="69"/>
      <c r="L22" s="243"/>
      <c r="M22" s="243"/>
      <c r="N22" s="248"/>
      <c r="O22" s="248"/>
      <c r="P22" s="46"/>
    </row>
    <row r="23" spans="1:16" s="21" customFormat="1" ht="13.5">
      <c r="A23" s="128"/>
      <c r="B23" s="128"/>
      <c r="C23" s="288"/>
      <c r="D23" s="288"/>
      <c r="E23" s="288"/>
      <c r="F23" s="288"/>
      <c r="G23" s="287"/>
      <c r="H23" s="140"/>
      <c r="I23" s="281"/>
      <c r="J23" s="69"/>
      <c r="K23" s="69"/>
      <c r="L23" s="243"/>
      <c r="M23" s="243"/>
      <c r="N23" s="248"/>
      <c r="O23" s="248"/>
      <c r="P23" s="46"/>
    </row>
    <row r="24" spans="1:16" s="21" customFormat="1" ht="13.5">
      <c r="A24" s="128">
        <v>2013</v>
      </c>
      <c r="B24" s="128" t="s">
        <v>3</v>
      </c>
      <c r="C24" s="288">
        <v>11481.521079</v>
      </c>
      <c r="D24" s="288">
        <v>18802.567909</v>
      </c>
      <c r="E24" s="288">
        <v>-7321.046830000002</v>
      </c>
      <c r="F24" s="288">
        <v>30284.088988000003</v>
      </c>
      <c r="G24" s="244">
        <v>61.063579903382646</v>
      </c>
      <c r="H24" s="140" t="s">
        <v>59</v>
      </c>
      <c r="I24" s="281">
        <v>2013</v>
      </c>
      <c r="J24" s="69"/>
      <c r="K24" s="69"/>
      <c r="L24" s="243"/>
      <c r="M24" s="243"/>
      <c r="N24" s="248"/>
      <c r="O24" s="248"/>
      <c r="P24" s="46"/>
    </row>
    <row r="25" spans="1:16" s="21" customFormat="1" ht="13.5">
      <c r="A25" s="128"/>
      <c r="B25" s="128" t="s">
        <v>4</v>
      </c>
      <c r="C25" s="288">
        <v>12385.690909</v>
      </c>
      <c r="D25" s="288">
        <v>19395.113677999998</v>
      </c>
      <c r="E25" s="288">
        <v>-7009.422769</v>
      </c>
      <c r="F25" s="288">
        <v>31780.804587</v>
      </c>
      <c r="G25" s="244">
        <v>63.85985209794964</v>
      </c>
      <c r="H25" s="140" t="s">
        <v>60</v>
      </c>
      <c r="I25" s="281"/>
      <c r="J25" s="69"/>
      <c r="K25" s="69"/>
      <c r="L25" s="243"/>
      <c r="M25" s="243"/>
      <c r="N25" s="248"/>
      <c r="O25" s="248"/>
      <c r="P25" s="46"/>
    </row>
    <row r="26" spans="1:16" s="21" customFormat="1" ht="13.5">
      <c r="A26" s="128"/>
      <c r="B26" s="128" t="s">
        <v>5</v>
      </c>
      <c r="C26" s="288">
        <v>13122.058141000001</v>
      </c>
      <c r="D26" s="288">
        <v>20559.354565999998</v>
      </c>
      <c r="E26" s="288">
        <v>-7437.296424999999</v>
      </c>
      <c r="F26" s="288">
        <v>33681.412707</v>
      </c>
      <c r="G26" s="244">
        <v>63.82524363240753</v>
      </c>
      <c r="H26" s="140" t="s">
        <v>61</v>
      </c>
      <c r="I26" s="281"/>
      <c r="J26" s="69"/>
      <c r="K26" s="69"/>
      <c r="L26" s="243"/>
      <c r="M26" s="243"/>
      <c r="N26" s="248"/>
      <c r="O26" s="248"/>
      <c r="P26" s="46"/>
    </row>
    <row r="27" spans="1:16" s="21" customFormat="1" ht="13.5">
      <c r="A27" s="128"/>
      <c r="B27" s="128" t="s">
        <v>6</v>
      </c>
      <c r="C27" s="288">
        <v>12468.202903000001</v>
      </c>
      <c r="D27" s="288">
        <v>22825.141704</v>
      </c>
      <c r="E27" s="288">
        <v>-10356.938800999998</v>
      </c>
      <c r="F27" s="288">
        <v>35293.344607</v>
      </c>
      <c r="G27" s="244">
        <v>54.624865267824404</v>
      </c>
      <c r="H27" s="140" t="s">
        <v>62</v>
      </c>
      <c r="I27" s="281"/>
      <c r="J27" s="69"/>
      <c r="K27" s="69"/>
      <c r="L27" s="243"/>
      <c r="M27" s="243"/>
      <c r="N27" s="248"/>
      <c r="O27" s="248"/>
      <c r="P27" s="46"/>
    </row>
    <row r="28" spans="1:16" s="21" customFormat="1" ht="13.5">
      <c r="A28" s="128"/>
      <c r="B28" s="128" t="s">
        <v>7</v>
      </c>
      <c r="C28" s="288">
        <v>13277.209017000001</v>
      </c>
      <c r="D28" s="288">
        <v>23245.300682</v>
      </c>
      <c r="E28" s="288">
        <v>-9968.091665</v>
      </c>
      <c r="F28" s="288">
        <v>36522.509699</v>
      </c>
      <c r="G28" s="244">
        <v>57.11782006451398</v>
      </c>
      <c r="H28" s="140" t="s">
        <v>63</v>
      </c>
      <c r="I28" s="281"/>
      <c r="J28" s="69"/>
      <c r="K28" s="69"/>
      <c r="L28" s="243"/>
      <c r="M28" s="243"/>
      <c r="N28" s="248"/>
      <c r="O28" s="248"/>
      <c r="P28" s="46"/>
    </row>
    <row r="29" spans="1:16" s="21" customFormat="1" ht="13.5">
      <c r="A29" s="128"/>
      <c r="B29" s="128" t="s">
        <v>8</v>
      </c>
      <c r="C29" s="288">
        <v>12399.973962</v>
      </c>
      <c r="D29" s="288">
        <v>21012.834975</v>
      </c>
      <c r="E29" s="288">
        <v>-8612.861013000002</v>
      </c>
      <c r="F29" s="288">
        <v>33412.808937</v>
      </c>
      <c r="G29" s="244">
        <v>59.01142790467281</v>
      </c>
      <c r="H29" s="140" t="s">
        <v>64</v>
      </c>
      <c r="I29" s="281"/>
      <c r="J29" s="69"/>
      <c r="K29" s="69"/>
      <c r="L29" s="243"/>
      <c r="M29" s="243"/>
      <c r="N29" s="248"/>
      <c r="O29" s="248"/>
      <c r="P29" s="46"/>
    </row>
    <row r="30" spans="1:16" s="21" customFormat="1" ht="13.5">
      <c r="A30" s="128"/>
      <c r="B30" s="128" t="s">
        <v>9</v>
      </c>
      <c r="C30" s="288">
        <v>13059.519685000001</v>
      </c>
      <c r="D30" s="288">
        <v>22965.864226</v>
      </c>
      <c r="E30" s="288">
        <v>-9906.344540999999</v>
      </c>
      <c r="F30" s="288">
        <v>36025.383911</v>
      </c>
      <c r="G30" s="244">
        <v>56.86491723753693</v>
      </c>
      <c r="H30" s="140" t="s">
        <v>65</v>
      </c>
      <c r="I30" s="281"/>
      <c r="J30" s="69"/>
      <c r="K30" s="69"/>
      <c r="L30" s="243"/>
      <c r="M30" s="243"/>
      <c r="N30" s="248"/>
      <c r="O30" s="248"/>
      <c r="P30" s="46"/>
    </row>
    <row r="31" spans="1:16" s="21" customFormat="1" ht="13.5">
      <c r="A31" s="128"/>
      <c r="B31" s="128" t="s">
        <v>10</v>
      </c>
      <c r="C31" s="288">
        <v>11118.300903000001</v>
      </c>
      <c r="D31" s="288">
        <v>18198.366236</v>
      </c>
      <c r="E31" s="288">
        <v>-7080.0653330000005</v>
      </c>
      <c r="F31" s="288">
        <v>29316.667139</v>
      </c>
      <c r="G31" s="244">
        <v>61.09504973587014</v>
      </c>
      <c r="H31" s="140" t="s">
        <v>66</v>
      </c>
      <c r="I31" s="281"/>
      <c r="J31" s="69"/>
      <c r="K31" s="69"/>
      <c r="L31" s="243"/>
      <c r="M31" s="243"/>
      <c r="N31" s="248"/>
      <c r="O31" s="248"/>
      <c r="P31" s="46"/>
    </row>
    <row r="32" spans="1:16" s="21" customFormat="1" ht="13.5">
      <c r="A32" s="128"/>
      <c r="B32" s="128" t="s">
        <v>14</v>
      </c>
      <c r="C32" s="288">
        <v>13060.371039000001</v>
      </c>
      <c r="D32" s="288">
        <v>20620.819473</v>
      </c>
      <c r="E32" s="288">
        <v>-7560.448434</v>
      </c>
      <c r="F32" s="288">
        <v>33681.190512</v>
      </c>
      <c r="G32" s="244">
        <v>63.33584878186185</v>
      </c>
      <c r="H32" s="140" t="s">
        <v>67</v>
      </c>
      <c r="I32" s="281"/>
      <c r="J32" s="69"/>
      <c r="K32" s="69"/>
      <c r="L32" s="243"/>
      <c r="M32" s="243"/>
      <c r="N32" s="248"/>
      <c r="O32" s="248"/>
      <c r="P32" s="46"/>
    </row>
    <row r="33" spans="1:16" s="21" customFormat="1" ht="13.5">
      <c r="A33" s="128"/>
      <c r="B33" s="128" t="s">
        <v>11</v>
      </c>
      <c r="C33" s="288">
        <v>12053.704638000001</v>
      </c>
      <c r="D33" s="288">
        <v>19482.636677000002</v>
      </c>
      <c r="E33" s="288">
        <v>-7428.932039000001</v>
      </c>
      <c r="F33" s="288">
        <v>31536.341315</v>
      </c>
      <c r="G33" s="244">
        <v>61.868959719553054</v>
      </c>
      <c r="H33" s="140" t="s">
        <v>68</v>
      </c>
      <c r="I33" s="281"/>
      <c r="J33" s="69"/>
      <c r="K33" s="69"/>
      <c r="L33" s="243"/>
      <c r="M33" s="243"/>
      <c r="N33" s="248"/>
      <c r="O33" s="248"/>
      <c r="P33" s="46"/>
    </row>
    <row r="34" spans="1:16" s="21" customFormat="1" ht="13.5">
      <c r="A34" s="128"/>
      <c r="B34" s="128" t="s">
        <v>12</v>
      </c>
      <c r="C34" s="288">
        <v>14201.227351</v>
      </c>
      <c r="D34" s="288">
        <v>21414.219366999998</v>
      </c>
      <c r="E34" s="288">
        <v>-7212.992015999999</v>
      </c>
      <c r="F34" s="288">
        <v>35615.44671799999</v>
      </c>
      <c r="G34" s="244">
        <v>66.3168108424468</v>
      </c>
      <c r="H34" s="140" t="s">
        <v>69</v>
      </c>
      <c r="I34" s="281"/>
      <c r="J34" s="69"/>
      <c r="K34" s="69"/>
      <c r="L34" s="243"/>
      <c r="M34" s="243"/>
      <c r="N34" s="248"/>
      <c r="O34" s="248"/>
      <c r="P34" s="46"/>
    </row>
    <row r="35" spans="1:16" s="21" customFormat="1" ht="13.5">
      <c r="A35" s="128"/>
      <c r="B35" s="128" t="s">
        <v>13</v>
      </c>
      <c r="C35" s="288">
        <v>13174.857460000001</v>
      </c>
      <c r="D35" s="288">
        <v>23139.030617</v>
      </c>
      <c r="E35" s="288">
        <v>-9964.173156999997</v>
      </c>
      <c r="F35" s="288">
        <v>36313.888076999996</v>
      </c>
      <c r="G35" s="244">
        <v>56.93781074095893</v>
      </c>
      <c r="H35" s="140" t="s">
        <v>70</v>
      </c>
      <c r="I35" s="281"/>
      <c r="J35" s="69"/>
      <c r="K35" s="69"/>
      <c r="L35" s="243"/>
      <c r="M35" s="243"/>
      <c r="N35" s="248"/>
      <c r="O35" s="248"/>
      <c r="P35" s="46"/>
    </row>
    <row r="36" spans="1:16" s="21" customFormat="1" ht="13.5">
      <c r="A36" s="128"/>
      <c r="B36" s="128"/>
      <c r="C36" s="288"/>
      <c r="D36" s="288"/>
      <c r="E36" s="288"/>
      <c r="F36" s="288"/>
      <c r="G36" s="287"/>
      <c r="H36" s="140"/>
      <c r="I36" s="294"/>
      <c r="J36" s="69"/>
      <c r="K36" s="69"/>
      <c r="L36" s="243"/>
      <c r="M36" s="243"/>
      <c r="N36" s="248"/>
      <c r="O36" s="248"/>
      <c r="P36" s="46"/>
    </row>
    <row r="37" spans="1:16" s="21" customFormat="1" ht="13.5">
      <c r="A37" s="128">
        <v>2014</v>
      </c>
      <c r="B37" s="128" t="s">
        <v>3</v>
      </c>
      <c r="C37" s="327">
        <v>12399.833743999998</v>
      </c>
      <c r="D37" s="327">
        <v>19286.491232000004</v>
      </c>
      <c r="E37" s="327">
        <v>-6886.657488000006</v>
      </c>
      <c r="F37" s="327">
        <v>31686.324976000004</v>
      </c>
      <c r="G37" s="244">
        <v>64.2928441199625</v>
      </c>
      <c r="H37" s="140" t="s">
        <v>59</v>
      </c>
      <c r="I37" s="294">
        <v>2014</v>
      </c>
      <c r="J37" s="69"/>
      <c r="K37" s="243"/>
      <c r="L37" s="243"/>
      <c r="M37" s="243"/>
      <c r="N37" s="248"/>
      <c r="O37" s="248"/>
      <c r="P37" s="46"/>
    </row>
    <row r="38" spans="1:16" s="21" customFormat="1" ht="13.5">
      <c r="A38" s="128"/>
      <c r="B38" s="128" t="s">
        <v>4</v>
      </c>
      <c r="C38" s="327">
        <v>13053.327140000001</v>
      </c>
      <c r="D38" s="327">
        <v>18239.687512</v>
      </c>
      <c r="E38" s="327">
        <v>-5186.360371999999</v>
      </c>
      <c r="F38" s="327">
        <v>31293.014652</v>
      </c>
      <c r="G38" s="244">
        <v>71.56551959243896</v>
      </c>
      <c r="H38" s="140" t="s">
        <v>60</v>
      </c>
      <c r="I38" s="294"/>
      <c r="J38" s="69"/>
      <c r="K38" s="243"/>
      <c r="L38" s="243"/>
      <c r="M38" s="243"/>
      <c r="N38" s="248"/>
      <c r="O38" s="248"/>
      <c r="P38" s="46"/>
    </row>
    <row r="39" spans="1:16" s="21" customFormat="1" ht="13.5">
      <c r="A39" s="128"/>
      <c r="B39" s="128" t="s">
        <v>5</v>
      </c>
      <c r="C39" s="327">
        <v>14680.470048000001</v>
      </c>
      <c r="D39" s="327">
        <v>19931.709143</v>
      </c>
      <c r="E39" s="327">
        <v>-5251.239094999999</v>
      </c>
      <c r="F39" s="327">
        <v>34612.179191</v>
      </c>
      <c r="G39" s="244">
        <v>73.65384444793472</v>
      </c>
      <c r="H39" s="140" t="s">
        <v>61</v>
      </c>
      <c r="I39" s="294"/>
      <c r="J39" s="69"/>
      <c r="K39" s="243"/>
      <c r="L39" s="243"/>
      <c r="M39" s="243"/>
      <c r="N39" s="248"/>
      <c r="O39" s="248"/>
      <c r="P39" s="46"/>
    </row>
    <row r="40" spans="1:16" s="21" customFormat="1" ht="13.5">
      <c r="A40" s="128"/>
      <c r="B40" s="128" t="s">
        <v>6</v>
      </c>
      <c r="C40" s="327">
        <v>13372.066509000002</v>
      </c>
      <c r="D40" s="327">
        <v>20658.673172</v>
      </c>
      <c r="E40" s="327">
        <v>-7286.606662999997</v>
      </c>
      <c r="F40" s="327">
        <v>34030.739681</v>
      </c>
      <c r="G40" s="244">
        <v>64.72858347516726</v>
      </c>
      <c r="H40" s="140" t="s">
        <v>62</v>
      </c>
      <c r="I40" s="294"/>
      <c r="J40" s="69"/>
      <c r="K40" s="243"/>
      <c r="L40" s="243"/>
      <c r="M40" s="243"/>
      <c r="N40" s="248"/>
      <c r="O40" s="248"/>
      <c r="P40" s="46"/>
    </row>
    <row r="41" spans="1:16" s="21" customFormat="1" ht="13.5">
      <c r="A41" s="128"/>
      <c r="B41" s="128" t="s">
        <v>7</v>
      </c>
      <c r="C41" s="327">
        <v>13682.317391999999</v>
      </c>
      <c r="D41" s="327">
        <v>20875.118408</v>
      </c>
      <c r="E41" s="327">
        <v>-7192.801015999999</v>
      </c>
      <c r="F41" s="327">
        <v>34557.4358</v>
      </c>
      <c r="G41" s="244">
        <v>65.54366363141925</v>
      </c>
      <c r="H41" s="140" t="s">
        <v>63</v>
      </c>
      <c r="I41" s="294"/>
      <c r="J41" s="69"/>
      <c r="K41" s="243"/>
      <c r="L41" s="243"/>
      <c r="M41" s="243"/>
      <c r="N41" s="248"/>
      <c r="O41" s="248"/>
      <c r="P41" s="46"/>
    </row>
    <row r="42" spans="1:16" s="21" customFormat="1" ht="13.5">
      <c r="A42" s="128"/>
      <c r="B42" s="128" t="s">
        <v>8</v>
      </c>
      <c r="C42" s="327">
        <v>12881.300062999999</v>
      </c>
      <c r="D42" s="327">
        <v>20792.870121000004</v>
      </c>
      <c r="E42" s="327">
        <v>-7911.570058000005</v>
      </c>
      <c r="F42" s="327">
        <v>33674.170184</v>
      </c>
      <c r="G42" s="244">
        <v>61.95056280369096</v>
      </c>
      <c r="H42" s="140" t="s">
        <v>64</v>
      </c>
      <c r="I42" s="294"/>
      <c r="J42" s="69"/>
      <c r="K42" s="243"/>
      <c r="L42" s="243"/>
      <c r="M42" s="243"/>
      <c r="N42" s="248"/>
      <c r="O42" s="248"/>
      <c r="P42" s="46"/>
    </row>
    <row r="43" spans="1:16" s="21" customFormat="1" ht="13.5">
      <c r="A43" s="128"/>
      <c r="B43" s="128" t="s">
        <v>9</v>
      </c>
      <c r="C43" s="327">
        <v>13345.240504</v>
      </c>
      <c r="D43" s="327">
        <v>19941.024166000003</v>
      </c>
      <c r="E43" s="327">
        <v>-6595.7836620000035</v>
      </c>
      <c r="F43" s="327">
        <v>33286.264670000004</v>
      </c>
      <c r="G43" s="244">
        <v>66.92354611732533</v>
      </c>
      <c r="H43" s="140" t="s">
        <v>65</v>
      </c>
      <c r="I43" s="294"/>
      <c r="J43" s="69"/>
      <c r="K43" s="243"/>
      <c r="L43" s="243"/>
      <c r="M43" s="243"/>
      <c r="N43" s="248"/>
      <c r="O43" s="248"/>
      <c r="P43" s="46"/>
    </row>
    <row r="44" spans="1:16" s="21" customFormat="1" ht="13.5">
      <c r="A44" s="128"/>
      <c r="B44" s="128" t="s">
        <v>10</v>
      </c>
      <c r="C44" s="327">
        <v>11387.708865</v>
      </c>
      <c r="D44" s="327">
        <v>19498.064165999996</v>
      </c>
      <c r="E44" s="327">
        <v>-8110.355300999996</v>
      </c>
      <c r="F44" s="327">
        <v>30885.773030999997</v>
      </c>
      <c r="G44" s="244">
        <v>58.40430500201895</v>
      </c>
      <c r="H44" s="140" t="s">
        <v>66</v>
      </c>
      <c r="I44" s="294"/>
      <c r="J44" s="69"/>
      <c r="K44" s="243"/>
      <c r="L44" s="243"/>
      <c r="M44" s="243"/>
      <c r="N44" s="248"/>
      <c r="O44" s="248"/>
      <c r="P44" s="46"/>
    </row>
    <row r="45" spans="1:16" s="21" customFormat="1" ht="13.5">
      <c r="A45" s="128"/>
      <c r="B45" s="128" t="s">
        <v>14</v>
      </c>
      <c r="C45" s="327">
        <v>13583.999699000002</v>
      </c>
      <c r="D45" s="327">
        <v>20595.915629</v>
      </c>
      <c r="E45" s="327">
        <v>-7011.915929999997</v>
      </c>
      <c r="F45" s="327">
        <v>34179.915328</v>
      </c>
      <c r="G45" s="244">
        <v>65.95482300322256</v>
      </c>
      <c r="H45" s="140" t="s">
        <v>67</v>
      </c>
      <c r="I45" s="294"/>
      <c r="J45" s="69"/>
      <c r="K45" s="243"/>
      <c r="L45" s="243"/>
      <c r="M45" s="243"/>
      <c r="N45" s="248"/>
      <c r="O45" s="248"/>
      <c r="P45" s="46"/>
    </row>
    <row r="46" spans="1:16" s="21" customFormat="1" ht="13.5">
      <c r="A46" s="128"/>
      <c r="B46" s="128" t="s">
        <v>11</v>
      </c>
      <c r="C46" s="327">
        <v>12892.093531000002</v>
      </c>
      <c r="D46" s="327">
        <v>19184.608309</v>
      </c>
      <c r="E46" s="327">
        <v>-6292.514777999997</v>
      </c>
      <c r="F46" s="327">
        <v>32076.70184</v>
      </c>
      <c r="G46" s="244">
        <v>67.20019154601131</v>
      </c>
      <c r="H46" s="140" t="s">
        <v>68</v>
      </c>
      <c r="I46" s="294"/>
      <c r="J46" s="69"/>
      <c r="K46" s="243"/>
      <c r="L46" s="243"/>
      <c r="M46" s="243"/>
      <c r="N46" s="248"/>
      <c r="O46" s="248"/>
      <c r="P46" s="46"/>
    </row>
    <row r="47" spans="1:16" s="21" customFormat="1" ht="13.5">
      <c r="A47" s="128"/>
      <c r="B47" s="128" t="s">
        <v>12</v>
      </c>
      <c r="C47" s="327">
        <v>13068.087657</v>
      </c>
      <c r="D47" s="327">
        <v>21384.56478</v>
      </c>
      <c r="E47" s="327">
        <v>-8316.477123</v>
      </c>
      <c r="F47" s="327">
        <v>34452.652437</v>
      </c>
      <c r="G47" s="244">
        <v>61.109907035480006</v>
      </c>
      <c r="H47" s="140" t="s">
        <v>69</v>
      </c>
      <c r="I47" s="294"/>
      <c r="J47" s="69"/>
      <c r="K47" s="243"/>
      <c r="L47" s="243"/>
      <c r="M47" s="243"/>
      <c r="N47" s="248"/>
      <c r="O47" s="248"/>
      <c r="P47" s="46"/>
    </row>
    <row r="48" spans="1:16" s="21" customFormat="1" ht="13.5">
      <c r="A48" s="128"/>
      <c r="B48" s="128" t="s">
        <v>13</v>
      </c>
      <c r="C48" s="327">
        <v>13270.439395000001</v>
      </c>
      <c r="D48" s="327">
        <v>21788.277218000003</v>
      </c>
      <c r="E48" s="397">
        <v>-8517.837823000002</v>
      </c>
      <c r="F48" s="327">
        <v>35058.716613000004</v>
      </c>
      <c r="G48" s="244">
        <v>60.90632711445796</v>
      </c>
      <c r="H48" s="140" t="s">
        <v>70</v>
      </c>
      <c r="I48" s="294"/>
      <c r="J48" s="69"/>
      <c r="K48" s="243"/>
      <c r="L48" s="243"/>
      <c r="M48" s="243"/>
      <c r="N48" s="248"/>
      <c r="O48" s="248"/>
      <c r="P48" s="46"/>
    </row>
    <row r="49" spans="1:16" s="21" customFormat="1" ht="13.5">
      <c r="A49" s="128"/>
      <c r="B49" s="128"/>
      <c r="C49" s="327"/>
      <c r="D49" s="327"/>
      <c r="E49" s="327"/>
      <c r="F49" s="327"/>
      <c r="G49" s="244"/>
      <c r="H49" s="140"/>
      <c r="I49" s="302"/>
      <c r="J49" s="69"/>
      <c r="K49" s="243"/>
      <c r="L49" s="243"/>
      <c r="M49" s="243"/>
      <c r="N49" s="248"/>
      <c r="O49" s="248"/>
      <c r="P49" s="46"/>
    </row>
    <row r="50" spans="1:16" s="21" customFormat="1" ht="13.5">
      <c r="A50" s="128">
        <v>2015</v>
      </c>
      <c r="B50" s="128" t="s">
        <v>3</v>
      </c>
      <c r="C50" s="327">
        <v>12303.598118</v>
      </c>
      <c r="D50" s="327">
        <v>16645.095498</v>
      </c>
      <c r="E50" s="327">
        <v>-4341.497379999999</v>
      </c>
      <c r="F50" s="327">
        <v>28948.693616</v>
      </c>
      <c r="G50" s="244">
        <v>73.91725760587164</v>
      </c>
      <c r="H50" s="140" t="s">
        <v>59</v>
      </c>
      <c r="I50" s="302">
        <v>2015</v>
      </c>
      <c r="J50" s="69"/>
      <c r="K50" s="243"/>
      <c r="L50" s="243"/>
      <c r="M50" s="243"/>
      <c r="N50" s="248"/>
      <c r="O50" s="248"/>
      <c r="P50" s="46"/>
    </row>
    <row r="51" spans="1:16" s="21" customFormat="1" ht="13.5">
      <c r="A51" s="128"/>
      <c r="B51" s="128" t="s">
        <v>4</v>
      </c>
      <c r="C51" s="327">
        <v>12233.405897</v>
      </c>
      <c r="D51" s="327">
        <v>16940.137742</v>
      </c>
      <c r="E51" s="327">
        <v>-4706.731844999998</v>
      </c>
      <c r="F51" s="327">
        <v>29173.543639</v>
      </c>
      <c r="G51" s="244">
        <v>72.21550428524255</v>
      </c>
      <c r="H51" s="140" t="s">
        <v>60</v>
      </c>
      <c r="I51" s="302"/>
      <c r="J51" s="69"/>
      <c r="K51" s="243"/>
      <c r="L51" s="243"/>
      <c r="M51" s="243"/>
      <c r="N51" s="248"/>
      <c r="O51" s="248"/>
      <c r="P51" s="46"/>
    </row>
    <row r="52" spans="1:16" s="21" customFormat="1" ht="13.5">
      <c r="A52" s="128"/>
      <c r="B52" s="128" t="s">
        <v>5</v>
      </c>
      <c r="C52" s="327">
        <v>12524.154947</v>
      </c>
      <c r="D52" s="327">
        <v>18726.228081999998</v>
      </c>
      <c r="E52" s="327">
        <v>-6202.073134999998</v>
      </c>
      <c r="F52" s="327">
        <v>31250.383029</v>
      </c>
      <c r="G52" s="244">
        <v>66.88028626030916</v>
      </c>
      <c r="H52" s="140" t="s">
        <v>61</v>
      </c>
      <c r="I52" s="302"/>
      <c r="J52" s="69"/>
      <c r="K52" s="243"/>
      <c r="L52" s="243"/>
      <c r="M52" s="243"/>
      <c r="N52" s="248"/>
      <c r="O52" s="248"/>
      <c r="P52" s="46"/>
    </row>
    <row r="53" spans="1:16" s="21" customFormat="1" ht="13.5">
      <c r="A53" s="128"/>
      <c r="B53" s="128" t="s">
        <v>6</v>
      </c>
      <c r="C53" s="327">
        <v>13356.418975</v>
      </c>
      <c r="D53" s="327">
        <v>18367.349399</v>
      </c>
      <c r="E53" s="327">
        <v>-5010.930424</v>
      </c>
      <c r="F53" s="327">
        <v>31723.768374</v>
      </c>
      <c r="G53" s="244">
        <v>72.71827134582185</v>
      </c>
      <c r="H53" s="140" t="s">
        <v>62</v>
      </c>
      <c r="I53" s="302"/>
      <c r="J53" s="69"/>
      <c r="K53" s="243"/>
      <c r="L53" s="243"/>
      <c r="N53" s="248"/>
      <c r="O53" s="248"/>
      <c r="P53" s="46"/>
    </row>
    <row r="54" spans="1:16" s="21" customFormat="1" ht="13.5">
      <c r="A54" s="128"/>
      <c r="B54" s="128" t="s">
        <v>7</v>
      </c>
      <c r="C54" s="327">
        <v>11086.503282</v>
      </c>
      <c r="D54" s="327">
        <v>17868.114432</v>
      </c>
      <c r="E54" s="327">
        <v>-6781.611150000001</v>
      </c>
      <c r="F54" s="327">
        <v>28954.617714</v>
      </c>
      <c r="G54" s="244">
        <v>62.04629662626956</v>
      </c>
      <c r="H54" s="140" t="s">
        <v>63</v>
      </c>
      <c r="I54" s="302"/>
      <c r="J54" s="69"/>
      <c r="K54" s="243"/>
      <c r="L54" s="243"/>
      <c r="M54" s="243"/>
      <c r="N54" s="248"/>
      <c r="O54" s="248"/>
      <c r="P54" s="46"/>
    </row>
    <row r="55" spans="1:16" s="21" customFormat="1" ht="13.5">
      <c r="A55" s="128"/>
      <c r="B55" s="128" t="s">
        <v>8</v>
      </c>
      <c r="C55" s="327">
        <v>11967.329606000001</v>
      </c>
      <c r="D55" s="327">
        <v>18199.993214000002</v>
      </c>
      <c r="E55" s="327">
        <v>-6232.663608000001</v>
      </c>
      <c r="F55" s="327">
        <v>30167.32282</v>
      </c>
      <c r="G55" s="244">
        <v>65.75458279179114</v>
      </c>
      <c r="H55" s="140" t="s">
        <v>64</v>
      </c>
      <c r="I55" s="302"/>
      <c r="J55" s="69"/>
      <c r="K55" s="243"/>
      <c r="L55" s="243"/>
      <c r="M55" s="243"/>
      <c r="N55" s="248"/>
      <c r="O55" s="248"/>
      <c r="P55" s="46"/>
    </row>
    <row r="56" spans="1:16" s="21" customFormat="1" ht="13.5">
      <c r="A56" s="128"/>
      <c r="B56" s="128" t="s">
        <v>9</v>
      </c>
      <c r="C56" s="327">
        <v>11181.326482999999</v>
      </c>
      <c r="D56" s="327">
        <v>18208.914721</v>
      </c>
      <c r="E56" s="327">
        <v>-7027.588238000002</v>
      </c>
      <c r="F56" s="327">
        <v>29390.241203999998</v>
      </c>
      <c r="G56" s="244">
        <v>61.40578202667282</v>
      </c>
      <c r="H56" s="140" t="s">
        <v>65</v>
      </c>
      <c r="I56" s="302"/>
      <c r="J56" s="69"/>
      <c r="K56" s="243"/>
      <c r="L56" s="243"/>
      <c r="M56" s="243"/>
      <c r="N56" s="248"/>
      <c r="O56" s="248"/>
      <c r="P56" s="46"/>
    </row>
    <row r="57" spans="1:16" s="21" customFormat="1" ht="13.5">
      <c r="A57" s="128"/>
      <c r="B57" s="128"/>
      <c r="C57" s="138"/>
      <c r="D57" s="138"/>
      <c r="E57" s="139"/>
      <c r="F57" s="139"/>
      <c r="G57" s="244"/>
      <c r="H57" s="155"/>
      <c r="I57" s="255"/>
      <c r="J57" s="69"/>
      <c r="K57" s="69"/>
      <c r="L57" s="243"/>
      <c r="M57" s="243"/>
      <c r="N57" s="248"/>
      <c r="O57" s="248"/>
      <c r="P57" s="46"/>
    </row>
    <row r="58" spans="1:15" s="143" customFormat="1" ht="53.25" customHeight="1">
      <c r="A58" s="147"/>
      <c r="B58" s="147"/>
      <c r="C58" s="148" t="s">
        <v>52</v>
      </c>
      <c r="D58" s="148" t="s">
        <v>53</v>
      </c>
      <c r="E58" s="149" t="s">
        <v>54</v>
      </c>
      <c r="F58" s="149" t="s">
        <v>55</v>
      </c>
      <c r="G58" s="150" t="s">
        <v>56</v>
      </c>
      <c r="H58" s="144"/>
      <c r="I58" s="264"/>
      <c r="J58" s="142"/>
      <c r="K58" s="142"/>
      <c r="L58" s="142"/>
      <c r="N58" s="248"/>
      <c r="O58" s="248"/>
    </row>
    <row r="59" spans="1:8" s="19" customFormat="1" ht="13.5" customHeight="1">
      <c r="A59" s="37" t="s">
        <v>72</v>
      </c>
      <c r="B59" s="37"/>
      <c r="H59" s="45"/>
    </row>
    <row r="60" spans="1:8" s="19" customFormat="1" ht="15">
      <c r="A60" s="151" t="s">
        <v>71</v>
      </c>
      <c r="B60" s="22"/>
      <c r="C60" s="66"/>
      <c r="D60" s="66"/>
      <c r="E60" s="66"/>
      <c r="F60" s="66"/>
      <c r="H60" s="45"/>
    </row>
    <row r="61" spans="1:9" s="19" customFormat="1" ht="15">
      <c r="A61" s="47"/>
      <c r="B61" s="22"/>
      <c r="C61" s="66"/>
      <c r="D61" s="66"/>
      <c r="E61" s="62"/>
      <c r="F61" s="62"/>
      <c r="G61" s="63"/>
      <c r="H61" s="45"/>
      <c r="I61" s="65"/>
    </row>
    <row r="62" spans="2:9" ht="15">
      <c r="B62" s="43"/>
      <c r="C62"/>
      <c r="D62"/>
      <c r="E62"/>
      <c r="F62"/>
      <c r="G62"/>
      <c r="H62"/>
      <c r="I62"/>
    </row>
    <row r="63" spans="2:9" ht="15">
      <c r="B63" s="43"/>
      <c r="C63"/>
      <c r="D63"/>
      <c r="E63"/>
      <c r="F63"/>
      <c r="G63"/>
      <c r="H63"/>
      <c r="I63"/>
    </row>
    <row r="64" spans="2:9" ht="15">
      <c r="B64" s="43"/>
      <c r="C64"/>
      <c r="D64"/>
      <c r="E64"/>
      <c r="F64"/>
      <c r="G64">
        <v>1000</v>
      </c>
      <c r="H64"/>
      <c r="I64"/>
    </row>
    <row r="65" spans="2:9" ht="15">
      <c r="B65" s="43"/>
      <c r="C65"/>
      <c r="D65"/>
      <c r="E65"/>
      <c r="F65"/>
      <c r="G65"/>
      <c r="H65"/>
      <c r="I65"/>
    </row>
    <row r="66" spans="2:9" ht="15">
      <c r="B66" s="43"/>
      <c r="C66"/>
      <c r="D66"/>
      <c r="E66"/>
      <c r="F66"/>
      <c r="G66"/>
      <c r="H66"/>
      <c r="I66"/>
    </row>
    <row r="67" spans="2:9" ht="15">
      <c r="B67" s="43"/>
      <c r="C67"/>
      <c r="D67"/>
      <c r="E67"/>
      <c r="F67"/>
      <c r="G67"/>
      <c r="H67"/>
      <c r="I67"/>
    </row>
    <row r="68" spans="2:9" ht="15">
      <c r="B68" s="43"/>
      <c r="C68"/>
      <c r="D68"/>
      <c r="E68"/>
      <c r="F68"/>
      <c r="G68"/>
      <c r="H68"/>
      <c r="I68"/>
    </row>
    <row r="69" spans="2:9" ht="15">
      <c r="B69" s="43"/>
      <c r="C69"/>
      <c r="D69"/>
      <c r="E69"/>
      <c r="F69"/>
      <c r="G69"/>
      <c r="H69"/>
      <c r="I69"/>
    </row>
    <row r="70" spans="2:9" ht="15">
      <c r="B70" s="43"/>
      <c r="C70"/>
      <c r="D70"/>
      <c r="E70"/>
      <c r="F70"/>
      <c r="G70"/>
      <c r="H70"/>
      <c r="I70"/>
    </row>
    <row r="71" spans="2:9" ht="15">
      <c r="B71" s="43"/>
      <c r="C71"/>
      <c r="D71"/>
      <c r="E71"/>
      <c r="F71"/>
      <c r="G71"/>
      <c r="H71"/>
      <c r="I71"/>
    </row>
    <row r="72" spans="2:9" ht="15">
      <c r="B72" s="43"/>
      <c r="C72"/>
      <c r="D72"/>
      <c r="E72"/>
      <c r="F72"/>
      <c r="G72"/>
      <c r="H72"/>
      <c r="I72"/>
    </row>
    <row r="73" spans="2:9" ht="15">
      <c r="B73" s="43"/>
      <c r="C73"/>
      <c r="D73"/>
      <c r="E73"/>
      <c r="F73"/>
      <c r="G73"/>
      <c r="H73"/>
      <c r="I73"/>
    </row>
    <row r="74" spans="2:9" ht="15">
      <c r="B74" s="43"/>
      <c r="C74"/>
      <c r="D74"/>
      <c r="E74"/>
      <c r="F74"/>
      <c r="G74"/>
      <c r="H74"/>
      <c r="I74"/>
    </row>
    <row r="75" spans="2:9" ht="15">
      <c r="B75" s="43"/>
      <c r="C75"/>
      <c r="D75"/>
      <c r="E75"/>
      <c r="F75"/>
      <c r="G75"/>
      <c r="H75"/>
      <c r="I75"/>
    </row>
    <row r="76" spans="2:9" ht="15">
      <c r="B76" s="43"/>
      <c r="C76"/>
      <c r="D76"/>
      <c r="E76"/>
      <c r="F76"/>
      <c r="G76"/>
      <c r="H76"/>
      <c r="I76"/>
    </row>
    <row r="77" spans="2:9" ht="15">
      <c r="B77" s="43"/>
      <c r="C77"/>
      <c r="D77"/>
      <c r="E77"/>
      <c r="F77"/>
      <c r="G77"/>
      <c r="H77"/>
      <c r="I77"/>
    </row>
    <row r="78" spans="2:9" ht="15">
      <c r="B78" s="43"/>
      <c r="C78"/>
      <c r="D78"/>
      <c r="E78"/>
      <c r="F78"/>
      <c r="G78"/>
      <c r="H78"/>
      <c r="I78"/>
    </row>
    <row r="79" spans="2:9" ht="15">
      <c r="B79" s="43"/>
      <c r="C79"/>
      <c r="D79"/>
      <c r="E79"/>
      <c r="F79"/>
      <c r="G79"/>
      <c r="H79"/>
      <c r="I79"/>
    </row>
    <row r="80" spans="2:9" ht="15">
      <c r="B80" s="43"/>
      <c r="C80"/>
      <c r="D80"/>
      <c r="E80"/>
      <c r="F80"/>
      <c r="G80"/>
      <c r="H80"/>
      <c r="I80"/>
    </row>
    <row r="81" spans="2:9" ht="15">
      <c r="B81" s="43"/>
      <c r="C81"/>
      <c r="D81"/>
      <c r="E81"/>
      <c r="F81"/>
      <c r="G81"/>
      <c r="H81"/>
      <c r="I81"/>
    </row>
    <row r="82" spans="2:9" ht="15">
      <c r="B82" s="43"/>
      <c r="C82"/>
      <c r="D82"/>
      <c r="E82"/>
      <c r="F82"/>
      <c r="G82"/>
      <c r="H82"/>
      <c r="I82"/>
    </row>
    <row r="83" spans="2:9" ht="15">
      <c r="B83" s="43"/>
      <c r="C83"/>
      <c r="D83"/>
      <c r="E83"/>
      <c r="F83"/>
      <c r="G83"/>
      <c r="H83"/>
      <c r="I83"/>
    </row>
    <row r="84" spans="2:9" ht="15">
      <c r="B84" s="43"/>
      <c r="C84"/>
      <c r="D84"/>
      <c r="E84"/>
      <c r="F84"/>
      <c r="G84"/>
      <c r="H84"/>
      <c r="I84"/>
    </row>
    <row r="85" spans="2:9" ht="15">
      <c r="B85" s="43"/>
      <c r="C85"/>
      <c r="D85"/>
      <c r="E85"/>
      <c r="F85"/>
      <c r="G85"/>
      <c r="H85"/>
      <c r="I85"/>
    </row>
    <row r="86" spans="2:9" ht="15">
      <c r="B86" s="43"/>
      <c r="C86"/>
      <c r="D86"/>
      <c r="E86"/>
      <c r="F86"/>
      <c r="G86"/>
      <c r="H86"/>
      <c r="I86"/>
    </row>
    <row r="87" spans="2:9" ht="15">
      <c r="B87" s="43"/>
      <c r="C87"/>
      <c r="D87"/>
      <c r="E87"/>
      <c r="F87"/>
      <c r="G87"/>
      <c r="H87"/>
      <c r="I87"/>
    </row>
    <row r="88" spans="2:9" ht="15">
      <c r="B88" s="43"/>
      <c r="C88"/>
      <c r="D88"/>
      <c r="E88"/>
      <c r="F88"/>
      <c r="G88"/>
      <c r="H88"/>
      <c r="I88"/>
    </row>
    <row r="89" spans="2:9" ht="15">
      <c r="B89" s="43"/>
      <c r="C89"/>
      <c r="D89"/>
      <c r="E89"/>
      <c r="F89"/>
      <c r="G89"/>
      <c r="H89"/>
      <c r="I89"/>
    </row>
    <row r="90" spans="2:9" ht="15">
      <c r="B90" s="43"/>
      <c r="C90"/>
      <c r="D90"/>
      <c r="E90"/>
      <c r="F90"/>
      <c r="G90"/>
      <c r="H90"/>
      <c r="I90"/>
    </row>
    <row r="91" spans="2:9" ht="15">
      <c r="B91" s="43"/>
      <c r="C91"/>
      <c r="D91"/>
      <c r="E91"/>
      <c r="F91"/>
      <c r="G91"/>
      <c r="H91"/>
      <c r="I91"/>
    </row>
    <row r="92" spans="2:9" ht="15">
      <c r="B92" s="43"/>
      <c r="C92"/>
      <c r="D92"/>
      <c r="E92"/>
      <c r="F92"/>
      <c r="G92"/>
      <c r="H92"/>
      <c r="I92"/>
    </row>
    <row r="93" spans="2:9" ht="15">
      <c r="B93" s="43"/>
      <c r="C93"/>
      <c r="D93"/>
      <c r="E93"/>
      <c r="F93"/>
      <c r="G93"/>
      <c r="H93"/>
      <c r="I93"/>
    </row>
    <row r="94" spans="2:9" ht="15">
      <c r="B94" s="43"/>
      <c r="C94"/>
      <c r="D94"/>
      <c r="E94"/>
      <c r="F94"/>
      <c r="G94"/>
      <c r="H94"/>
      <c r="I94"/>
    </row>
    <row r="95" spans="2:9" ht="15">
      <c r="B95" s="43"/>
      <c r="C95"/>
      <c r="D95"/>
      <c r="E95"/>
      <c r="F95"/>
      <c r="G95"/>
      <c r="H95"/>
      <c r="I95"/>
    </row>
    <row r="96" spans="2:9" ht="15">
      <c r="B96" s="43"/>
      <c r="C96"/>
      <c r="D96"/>
      <c r="E96"/>
      <c r="F96"/>
      <c r="G96"/>
      <c r="H96"/>
      <c r="I96"/>
    </row>
    <row r="97" spans="2:9" ht="15">
      <c r="B97" s="43"/>
      <c r="C97"/>
      <c r="D97"/>
      <c r="E97"/>
      <c r="F97"/>
      <c r="G97"/>
      <c r="H97"/>
      <c r="I97"/>
    </row>
    <row r="98" spans="2:9" ht="15">
      <c r="B98" s="43"/>
      <c r="C98"/>
      <c r="D98"/>
      <c r="E98"/>
      <c r="F98"/>
      <c r="G98"/>
      <c r="H98"/>
      <c r="I98"/>
    </row>
    <row r="99" spans="2:9" ht="15">
      <c r="B99" s="43"/>
      <c r="C99"/>
      <c r="D99"/>
      <c r="E99"/>
      <c r="F99"/>
      <c r="G99"/>
      <c r="H99"/>
      <c r="I99"/>
    </row>
    <row r="100" spans="2:9" ht="15">
      <c r="B100" s="43"/>
      <c r="C100"/>
      <c r="D100"/>
      <c r="E100"/>
      <c r="F100"/>
      <c r="G100"/>
      <c r="H100"/>
      <c r="I100"/>
    </row>
    <row r="101" spans="2:9" ht="15">
      <c r="B101" s="43"/>
      <c r="C101"/>
      <c r="D101"/>
      <c r="E101"/>
      <c r="F101"/>
      <c r="G101"/>
      <c r="H101"/>
      <c r="I101"/>
    </row>
    <row r="102" spans="2:9" ht="15">
      <c r="B102" s="43"/>
      <c r="C102"/>
      <c r="D102"/>
      <c r="E102"/>
      <c r="F102"/>
      <c r="G102"/>
      <c r="H102"/>
      <c r="I102"/>
    </row>
    <row r="103" spans="2:9" ht="15">
      <c r="B103" s="43"/>
      <c r="C103"/>
      <c r="D103"/>
      <c r="E103"/>
      <c r="F103"/>
      <c r="G103"/>
      <c r="H103"/>
      <c r="I103"/>
    </row>
    <row r="104" spans="2:9" ht="15">
      <c r="B104" s="43"/>
      <c r="C104"/>
      <c r="D104"/>
      <c r="E104"/>
      <c r="F104"/>
      <c r="G104"/>
      <c r="H104"/>
      <c r="I104"/>
    </row>
    <row r="105" spans="2:9" ht="15">
      <c r="B105" s="43"/>
      <c r="C105"/>
      <c r="D105"/>
      <c r="E105"/>
      <c r="F105"/>
      <c r="G105"/>
      <c r="H105"/>
      <c r="I105"/>
    </row>
    <row r="106" spans="2:9" ht="15">
      <c r="B106" s="43"/>
      <c r="C106"/>
      <c r="D106"/>
      <c r="E106"/>
      <c r="F106"/>
      <c r="G106"/>
      <c r="H106"/>
      <c r="I106"/>
    </row>
    <row r="107" spans="2:9" ht="15">
      <c r="B107" s="43"/>
      <c r="C107"/>
      <c r="D107"/>
      <c r="E107"/>
      <c r="F107"/>
      <c r="G107"/>
      <c r="H107"/>
      <c r="I107"/>
    </row>
    <row r="108" spans="2:9" ht="15">
      <c r="B108" s="43"/>
      <c r="C108"/>
      <c r="D108"/>
      <c r="E108"/>
      <c r="F108"/>
      <c r="G108"/>
      <c r="H108"/>
      <c r="I108"/>
    </row>
    <row r="109" spans="2:9" ht="15">
      <c r="B109" s="43"/>
      <c r="C109"/>
      <c r="D109"/>
      <c r="E109"/>
      <c r="F109"/>
      <c r="G109"/>
      <c r="H109"/>
      <c r="I109"/>
    </row>
    <row r="110" spans="2:9" ht="15">
      <c r="B110" s="43"/>
      <c r="C110"/>
      <c r="D110"/>
      <c r="E110"/>
      <c r="F110"/>
      <c r="G110"/>
      <c r="H110"/>
      <c r="I110"/>
    </row>
    <row r="111" spans="2:9" ht="15">
      <c r="B111" s="43"/>
      <c r="C111"/>
      <c r="D111"/>
      <c r="E111"/>
      <c r="F111"/>
      <c r="G111"/>
      <c r="H111"/>
      <c r="I111"/>
    </row>
    <row r="112" spans="2:9" ht="15">
      <c r="B112" s="43"/>
      <c r="C112"/>
      <c r="D112"/>
      <c r="E112"/>
      <c r="F112"/>
      <c r="G112"/>
      <c r="H112"/>
      <c r="I112"/>
    </row>
    <row r="113" spans="2:9" ht="15">
      <c r="B113" s="43"/>
      <c r="C113"/>
      <c r="D113"/>
      <c r="E113"/>
      <c r="F113"/>
      <c r="G113"/>
      <c r="H113"/>
      <c r="I113"/>
    </row>
    <row r="114" spans="2:9" ht="15">
      <c r="B114" s="43"/>
      <c r="C114"/>
      <c r="D114"/>
      <c r="E114"/>
      <c r="F114"/>
      <c r="G114"/>
      <c r="H114"/>
      <c r="I114"/>
    </row>
    <row r="115" spans="2:9" ht="15">
      <c r="B115" s="43"/>
      <c r="C115"/>
      <c r="D115"/>
      <c r="E115"/>
      <c r="F115"/>
      <c r="G115"/>
      <c r="H115"/>
      <c r="I115"/>
    </row>
    <row r="116" spans="2:9" ht="15">
      <c r="B116" s="43"/>
      <c r="C116"/>
      <c r="D116"/>
      <c r="E116"/>
      <c r="F116"/>
      <c r="G116"/>
      <c r="H116"/>
      <c r="I116"/>
    </row>
    <row r="117" spans="2:9" ht="15">
      <c r="B117" s="43"/>
      <c r="C117"/>
      <c r="D117"/>
      <c r="E117"/>
      <c r="F117"/>
      <c r="G117"/>
      <c r="H117"/>
      <c r="I117"/>
    </row>
    <row r="118" spans="2:9" ht="15">
      <c r="B118" s="43"/>
      <c r="C118"/>
      <c r="D118"/>
      <c r="E118"/>
      <c r="F118"/>
      <c r="G118"/>
      <c r="H118"/>
      <c r="I118"/>
    </row>
    <row r="119" spans="2:9" ht="15">
      <c r="B119" s="43"/>
      <c r="C119"/>
      <c r="D119"/>
      <c r="E119"/>
      <c r="F119"/>
      <c r="G119"/>
      <c r="H119"/>
      <c r="I119"/>
    </row>
    <row r="120" spans="2:9" ht="15">
      <c r="B120" s="43"/>
      <c r="C120"/>
      <c r="D120"/>
      <c r="E120"/>
      <c r="F120"/>
      <c r="G120"/>
      <c r="H120"/>
      <c r="I120"/>
    </row>
    <row r="121" spans="2:9" ht="15">
      <c r="B121" s="43"/>
      <c r="C121"/>
      <c r="D121"/>
      <c r="E121"/>
      <c r="F121"/>
      <c r="G121"/>
      <c r="H121"/>
      <c r="I121"/>
    </row>
    <row r="122" spans="2:9" ht="15">
      <c r="B122" s="43"/>
      <c r="C122"/>
      <c r="D122"/>
      <c r="E122"/>
      <c r="F122"/>
      <c r="G122"/>
      <c r="H122"/>
      <c r="I122"/>
    </row>
    <row r="123" spans="2:9" ht="15">
      <c r="B123" s="43"/>
      <c r="C123"/>
      <c r="D123"/>
      <c r="E123"/>
      <c r="F123"/>
      <c r="G123"/>
      <c r="H123"/>
      <c r="I123"/>
    </row>
    <row r="124" spans="2:9" ht="15">
      <c r="B124" s="43"/>
      <c r="C124"/>
      <c r="D124"/>
      <c r="E124"/>
      <c r="F124"/>
      <c r="G124"/>
      <c r="H124"/>
      <c r="I124"/>
    </row>
    <row r="125" spans="2:9" ht="15">
      <c r="B125" s="43"/>
      <c r="C125"/>
      <c r="D125"/>
      <c r="E125"/>
      <c r="F125"/>
      <c r="G125"/>
      <c r="H125"/>
      <c r="I125"/>
    </row>
    <row r="126" spans="2:9" ht="15">
      <c r="B126" s="43"/>
      <c r="C126"/>
      <c r="D126"/>
      <c r="E126"/>
      <c r="F126"/>
      <c r="G126"/>
      <c r="H126"/>
      <c r="I126"/>
    </row>
    <row r="127" spans="2:9" ht="15">
      <c r="B127" s="43"/>
      <c r="C127"/>
      <c r="D127"/>
      <c r="E127"/>
      <c r="F127"/>
      <c r="G127"/>
      <c r="H127"/>
      <c r="I127"/>
    </row>
    <row r="128" spans="2:9" ht="15">
      <c r="B128" s="43"/>
      <c r="C128"/>
      <c r="D128"/>
      <c r="E128"/>
      <c r="F128"/>
      <c r="G128"/>
      <c r="H128"/>
      <c r="I128"/>
    </row>
    <row r="129" spans="2:9" ht="15">
      <c r="B129" s="43"/>
      <c r="C129"/>
      <c r="D129"/>
      <c r="E129"/>
      <c r="F129"/>
      <c r="G129"/>
      <c r="H129"/>
      <c r="I129"/>
    </row>
    <row r="130" spans="2:9" ht="15">
      <c r="B130" s="43"/>
      <c r="C130"/>
      <c r="D130"/>
      <c r="E130"/>
      <c r="F130"/>
      <c r="G130"/>
      <c r="H130"/>
      <c r="I130"/>
    </row>
    <row r="131" spans="2:9" ht="15">
      <c r="B131" s="43"/>
      <c r="C131"/>
      <c r="D131"/>
      <c r="E131"/>
      <c r="F131"/>
      <c r="G131"/>
      <c r="H131"/>
      <c r="I131"/>
    </row>
    <row r="132" spans="2:9" ht="15">
      <c r="B132" s="43"/>
      <c r="C132"/>
      <c r="D132"/>
      <c r="E132"/>
      <c r="F132"/>
      <c r="G132"/>
      <c r="H132"/>
      <c r="I132"/>
    </row>
    <row r="133" spans="2:9" ht="15">
      <c r="B133" s="43"/>
      <c r="C133"/>
      <c r="D133"/>
      <c r="E133"/>
      <c r="F133"/>
      <c r="G133"/>
      <c r="H133"/>
      <c r="I133"/>
    </row>
    <row r="134" spans="2:9" ht="15">
      <c r="B134" s="43"/>
      <c r="C134"/>
      <c r="D134"/>
      <c r="E134"/>
      <c r="F134"/>
      <c r="G134"/>
      <c r="H134"/>
      <c r="I134"/>
    </row>
    <row r="135" spans="2:9" ht="15">
      <c r="B135" s="43"/>
      <c r="C135"/>
      <c r="D135"/>
      <c r="E135"/>
      <c r="F135"/>
      <c r="G135"/>
      <c r="H135"/>
      <c r="I135"/>
    </row>
    <row r="136" spans="2:9" ht="15">
      <c r="B136" s="43"/>
      <c r="C136"/>
      <c r="D136"/>
      <c r="E136"/>
      <c r="F136"/>
      <c r="G136"/>
      <c r="H136"/>
      <c r="I136"/>
    </row>
    <row r="137" spans="2:9" ht="15">
      <c r="B137" s="43"/>
      <c r="C137"/>
      <c r="D137"/>
      <c r="E137"/>
      <c r="F137"/>
      <c r="G137"/>
      <c r="H137"/>
      <c r="I137"/>
    </row>
    <row r="138" spans="2:9" ht="15">
      <c r="B138" s="43"/>
      <c r="C138"/>
      <c r="D138"/>
      <c r="E138"/>
      <c r="F138"/>
      <c r="G138"/>
      <c r="H138"/>
      <c r="I138"/>
    </row>
    <row r="139" spans="2:9" ht="15">
      <c r="B139" s="43"/>
      <c r="C139"/>
      <c r="D139"/>
      <c r="E139"/>
      <c r="F139"/>
      <c r="G139"/>
      <c r="H139"/>
      <c r="I139"/>
    </row>
    <row r="140" spans="2:9" ht="15">
      <c r="B140" s="43"/>
      <c r="C140"/>
      <c r="D140"/>
      <c r="E140"/>
      <c r="F140"/>
      <c r="G140"/>
      <c r="H140"/>
      <c r="I140"/>
    </row>
    <row r="141" spans="2:9" ht="15">
      <c r="B141" s="43"/>
      <c r="C141"/>
      <c r="D141"/>
      <c r="E141"/>
      <c r="F141"/>
      <c r="G141"/>
      <c r="H141"/>
      <c r="I141"/>
    </row>
    <row r="142" spans="2:9" ht="15">
      <c r="B142" s="43"/>
      <c r="C142"/>
      <c r="D142"/>
      <c r="E142"/>
      <c r="F142"/>
      <c r="G142"/>
      <c r="H142"/>
      <c r="I142"/>
    </row>
    <row r="143" spans="2:9" ht="15">
      <c r="B143" s="43"/>
      <c r="C143"/>
      <c r="D143"/>
      <c r="E143"/>
      <c r="F143"/>
      <c r="G143"/>
      <c r="H143"/>
      <c r="I143"/>
    </row>
    <row r="144" spans="2:9" ht="15">
      <c r="B144" s="43"/>
      <c r="C144"/>
      <c r="D144"/>
      <c r="E144"/>
      <c r="F144"/>
      <c r="G144"/>
      <c r="H144"/>
      <c r="I144"/>
    </row>
    <row r="145" spans="2:9" ht="15">
      <c r="B145" s="43"/>
      <c r="C145"/>
      <c r="D145"/>
      <c r="E145"/>
      <c r="F145"/>
      <c r="G145"/>
      <c r="H145"/>
      <c r="I145"/>
    </row>
    <row r="146" spans="2:9" ht="15">
      <c r="B146" s="43"/>
      <c r="C146"/>
      <c r="D146"/>
      <c r="E146"/>
      <c r="F146"/>
      <c r="G146"/>
      <c r="H146"/>
      <c r="I146"/>
    </row>
    <row r="147" spans="2:9" ht="15">
      <c r="B147" s="43"/>
      <c r="C147"/>
      <c r="D147"/>
      <c r="E147"/>
      <c r="F147"/>
      <c r="G147"/>
      <c r="H147"/>
      <c r="I147"/>
    </row>
    <row r="148" spans="2:9" ht="15">
      <c r="B148" s="43"/>
      <c r="C148"/>
      <c r="D148"/>
      <c r="E148"/>
      <c r="F148"/>
      <c r="G148"/>
      <c r="H148"/>
      <c r="I148"/>
    </row>
    <row r="149" spans="2:9" ht="15">
      <c r="B149" s="43"/>
      <c r="C149"/>
      <c r="D149"/>
      <c r="E149"/>
      <c r="F149"/>
      <c r="G149"/>
      <c r="H149"/>
      <c r="I149"/>
    </row>
    <row r="150" spans="2:9" ht="15">
      <c r="B150" s="43"/>
      <c r="C150"/>
      <c r="D150"/>
      <c r="E150"/>
      <c r="F150"/>
      <c r="G150"/>
      <c r="H150"/>
      <c r="I150"/>
    </row>
    <row r="151" spans="2:9" ht="15">
      <c r="B151" s="43"/>
      <c r="C151"/>
      <c r="D151"/>
      <c r="E151"/>
      <c r="F151"/>
      <c r="G151"/>
      <c r="H151"/>
      <c r="I151"/>
    </row>
    <row r="152" spans="2:9" ht="15">
      <c r="B152" s="43"/>
      <c r="C152"/>
      <c r="D152"/>
      <c r="E152"/>
      <c r="F152"/>
      <c r="G152"/>
      <c r="H152"/>
      <c r="I152"/>
    </row>
    <row r="153" spans="2:9" ht="15">
      <c r="B153" s="43"/>
      <c r="C153"/>
      <c r="D153"/>
      <c r="E153"/>
      <c r="F153"/>
      <c r="G153"/>
      <c r="H153"/>
      <c r="I153"/>
    </row>
    <row r="154" spans="2:9" ht="15">
      <c r="B154" s="43"/>
      <c r="C154"/>
      <c r="D154"/>
      <c r="E154"/>
      <c r="F154"/>
      <c r="G154"/>
      <c r="H154"/>
      <c r="I154"/>
    </row>
    <row r="155" spans="2:9" ht="15">
      <c r="B155" s="43"/>
      <c r="C155"/>
      <c r="D155"/>
      <c r="E155"/>
      <c r="F155"/>
      <c r="G155"/>
      <c r="H155"/>
      <c r="I155"/>
    </row>
    <row r="156" spans="2:9" ht="15">
      <c r="B156" s="43"/>
      <c r="C156"/>
      <c r="D156"/>
      <c r="E156"/>
      <c r="F156"/>
      <c r="G156"/>
      <c r="H156"/>
      <c r="I156"/>
    </row>
    <row r="157" spans="2:9" ht="15">
      <c r="B157" s="43"/>
      <c r="C157"/>
      <c r="D157"/>
      <c r="E157"/>
      <c r="F157"/>
      <c r="G157"/>
      <c r="H157"/>
      <c r="I157"/>
    </row>
    <row r="158" spans="2:9" ht="15">
      <c r="B158" s="43"/>
      <c r="C158"/>
      <c r="D158"/>
      <c r="E158"/>
      <c r="F158"/>
      <c r="G158"/>
      <c r="H158"/>
      <c r="I158"/>
    </row>
    <row r="159" spans="2:9" ht="15">
      <c r="B159" s="43"/>
      <c r="C159"/>
      <c r="D159"/>
      <c r="E159"/>
      <c r="F159"/>
      <c r="G159"/>
      <c r="H159"/>
      <c r="I159"/>
    </row>
    <row r="160" spans="2:9" ht="15">
      <c r="B160" s="43"/>
      <c r="C160"/>
      <c r="D160"/>
      <c r="E160"/>
      <c r="F160"/>
      <c r="G160"/>
      <c r="H160"/>
      <c r="I160"/>
    </row>
    <row r="161" spans="2:9" ht="15">
      <c r="B161" s="43"/>
      <c r="C161"/>
      <c r="D161"/>
      <c r="E161"/>
      <c r="F161"/>
      <c r="G161"/>
      <c r="H161"/>
      <c r="I161"/>
    </row>
    <row r="162" spans="2:9" ht="15">
      <c r="B162" s="43"/>
      <c r="C162"/>
      <c r="D162"/>
      <c r="E162"/>
      <c r="F162"/>
      <c r="G162"/>
      <c r="H162"/>
      <c r="I162"/>
    </row>
    <row r="163" spans="2:9" ht="15">
      <c r="B163" s="43"/>
      <c r="C163"/>
      <c r="D163"/>
      <c r="E163"/>
      <c r="F163"/>
      <c r="G163"/>
      <c r="H163"/>
      <c r="I163"/>
    </row>
    <row r="164" spans="2:9" ht="15">
      <c r="B164" s="43"/>
      <c r="C164"/>
      <c r="D164"/>
      <c r="E164"/>
      <c r="F164"/>
      <c r="G164"/>
      <c r="H164"/>
      <c r="I164"/>
    </row>
    <row r="165" spans="2:9" ht="15">
      <c r="B165" s="43"/>
      <c r="C165"/>
      <c r="D165"/>
      <c r="E165"/>
      <c r="F165"/>
      <c r="G165"/>
      <c r="H165"/>
      <c r="I165"/>
    </row>
    <row r="166" spans="2:9" ht="15">
      <c r="B166" s="43"/>
      <c r="C166"/>
      <c r="D166"/>
      <c r="E166"/>
      <c r="F166"/>
      <c r="G166"/>
      <c r="H166"/>
      <c r="I166"/>
    </row>
    <row r="167" spans="2:9" ht="15">
      <c r="B167" s="43"/>
      <c r="C167"/>
      <c r="D167"/>
      <c r="E167"/>
      <c r="F167"/>
      <c r="G167"/>
      <c r="H167"/>
      <c r="I167"/>
    </row>
    <row r="168" spans="2:9" ht="15">
      <c r="B168" s="43"/>
      <c r="C168"/>
      <c r="D168"/>
      <c r="E168"/>
      <c r="F168"/>
      <c r="G168"/>
      <c r="H168"/>
      <c r="I168"/>
    </row>
    <row r="169" spans="2:9" ht="15">
      <c r="B169" s="43"/>
      <c r="C169"/>
      <c r="D169"/>
      <c r="E169"/>
      <c r="F169"/>
      <c r="G169"/>
      <c r="H169"/>
      <c r="I169"/>
    </row>
    <row r="170" spans="2:9" ht="15">
      <c r="B170" s="43"/>
      <c r="C170"/>
      <c r="D170"/>
      <c r="E170"/>
      <c r="F170"/>
      <c r="G170"/>
      <c r="H170"/>
      <c r="I170"/>
    </row>
    <row r="171" spans="2:9" ht="15">
      <c r="B171" s="43"/>
      <c r="C171"/>
      <c r="D171"/>
      <c r="E171"/>
      <c r="F171"/>
      <c r="G171"/>
      <c r="H171"/>
      <c r="I171"/>
    </row>
    <row r="172" spans="2:9" ht="15">
      <c r="B172" s="43"/>
      <c r="C172"/>
      <c r="D172"/>
      <c r="E172"/>
      <c r="F172"/>
      <c r="G172"/>
      <c r="H172"/>
      <c r="I172"/>
    </row>
    <row r="173" spans="2:9" ht="15">
      <c r="B173" s="43"/>
      <c r="C173"/>
      <c r="D173"/>
      <c r="E173"/>
      <c r="F173"/>
      <c r="G173"/>
      <c r="H173"/>
      <c r="I173"/>
    </row>
    <row r="174" spans="2:9" ht="15">
      <c r="B174" s="43"/>
      <c r="C174"/>
      <c r="D174"/>
      <c r="E174"/>
      <c r="F174"/>
      <c r="G174"/>
      <c r="H174"/>
      <c r="I174"/>
    </row>
    <row r="175" spans="2:9" ht="15">
      <c r="B175" s="43"/>
      <c r="C175"/>
      <c r="D175"/>
      <c r="E175"/>
      <c r="F175"/>
      <c r="G175"/>
      <c r="H175"/>
      <c r="I175"/>
    </row>
    <row r="176" spans="2:9" ht="15">
      <c r="B176" s="43"/>
      <c r="C176"/>
      <c r="D176"/>
      <c r="E176"/>
      <c r="F176"/>
      <c r="G176"/>
      <c r="H176"/>
      <c r="I176"/>
    </row>
    <row r="177" spans="2:9" ht="15">
      <c r="B177" s="43"/>
      <c r="C177"/>
      <c r="D177"/>
      <c r="E177"/>
      <c r="F177"/>
      <c r="G177"/>
      <c r="H177"/>
      <c r="I177"/>
    </row>
    <row r="178" spans="2:9" ht="15">
      <c r="B178" s="43"/>
      <c r="C178"/>
      <c r="D178"/>
      <c r="E178"/>
      <c r="F178"/>
      <c r="G178"/>
      <c r="H178"/>
      <c r="I178"/>
    </row>
    <row r="179" spans="2:9" ht="15">
      <c r="B179" s="43"/>
      <c r="C179"/>
      <c r="D179"/>
      <c r="E179"/>
      <c r="F179"/>
      <c r="G179"/>
      <c r="H179"/>
      <c r="I179"/>
    </row>
    <row r="180" spans="2:9" ht="15">
      <c r="B180" s="43"/>
      <c r="C180"/>
      <c r="D180"/>
      <c r="E180"/>
      <c r="F180"/>
      <c r="G180"/>
      <c r="H180"/>
      <c r="I180"/>
    </row>
    <row r="181" spans="2:9" ht="15">
      <c r="B181" s="43"/>
      <c r="C181"/>
      <c r="D181"/>
      <c r="E181"/>
      <c r="F181"/>
      <c r="G181"/>
      <c r="H181"/>
      <c r="I181"/>
    </row>
    <row r="182" spans="2:9" ht="15">
      <c r="B182" s="43"/>
      <c r="C182"/>
      <c r="D182"/>
      <c r="E182"/>
      <c r="F182"/>
      <c r="G182"/>
      <c r="H182"/>
      <c r="I182"/>
    </row>
    <row r="183" spans="2:9" ht="15">
      <c r="B183" s="43"/>
      <c r="C183"/>
      <c r="D183"/>
      <c r="E183"/>
      <c r="F183"/>
      <c r="G183"/>
      <c r="H183"/>
      <c r="I183"/>
    </row>
    <row r="184" spans="2:9" ht="15">
      <c r="B184" s="43"/>
      <c r="C184"/>
      <c r="D184"/>
      <c r="E184"/>
      <c r="F184"/>
      <c r="G184"/>
      <c r="H184"/>
      <c r="I184"/>
    </row>
    <row r="185" spans="2:9" ht="15">
      <c r="B185" s="43"/>
      <c r="C185"/>
      <c r="D185"/>
      <c r="E185"/>
      <c r="F185"/>
      <c r="G185"/>
      <c r="H185"/>
      <c r="I185"/>
    </row>
    <row r="186" spans="2:9" ht="15">
      <c r="B186" s="43"/>
      <c r="C186"/>
      <c r="D186"/>
      <c r="E186"/>
      <c r="F186"/>
      <c r="G186"/>
      <c r="H186"/>
      <c r="I186"/>
    </row>
    <row r="187" spans="2:9" ht="15">
      <c r="B187" s="43"/>
      <c r="C187"/>
      <c r="D187"/>
      <c r="E187"/>
      <c r="F187"/>
      <c r="G187"/>
      <c r="H187"/>
      <c r="I187"/>
    </row>
    <row r="188" spans="2:9" ht="15">
      <c r="B188" s="43"/>
      <c r="C188"/>
      <c r="D188"/>
      <c r="E188"/>
      <c r="F188"/>
      <c r="G188"/>
      <c r="H188"/>
      <c r="I188"/>
    </row>
    <row r="189" spans="2:9" ht="15">
      <c r="B189" s="43"/>
      <c r="C189"/>
      <c r="D189"/>
      <c r="E189"/>
      <c r="F189"/>
      <c r="G189"/>
      <c r="H189"/>
      <c r="I189"/>
    </row>
    <row r="190" spans="2:9" ht="15">
      <c r="B190" s="43"/>
      <c r="C190"/>
      <c r="D190"/>
      <c r="E190"/>
      <c r="F190"/>
      <c r="G190"/>
      <c r="H190"/>
      <c r="I190"/>
    </row>
    <row r="191" spans="2:9" ht="15">
      <c r="B191" s="43"/>
      <c r="C191"/>
      <c r="D191"/>
      <c r="E191"/>
      <c r="F191"/>
      <c r="G191"/>
      <c r="H191"/>
      <c r="I191"/>
    </row>
    <row r="192" spans="2:9" ht="15">
      <c r="B192" s="43"/>
      <c r="C192"/>
      <c r="D192"/>
      <c r="E192"/>
      <c r="F192"/>
      <c r="G192"/>
      <c r="H192"/>
      <c r="I192"/>
    </row>
    <row r="193" spans="2:9" ht="15">
      <c r="B193" s="43"/>
      <c r="C193"/>
      <c r="D193"/>
      <c r="E193"/>
      <c r="F193"/>
      <c r="G193"/>
      <c r="H193"/>
      <c r="I193"/>
    </row>
    <row r="194" spans="2:9" ht="15">
      <c r="B194" s="43"/>
      <c r="C194"/>
      <c r="D194"/>
      <c r="E194"/>
      <c r="F194"/>
      <c r="G194"/>
      <c r="H194"/>
      <c r="I194"/>
    </row>
    <row r="195" spans="2:9" ht="15">
      <c r="B195" s="43"/>
      <c r="C195"/>
      <c r="D195"/>
      <c r="E195"/>
      <c r="F195"/>
      <c r="G195"/>
      <c r="H195"/>
      <c r="I195"/>
    </row>
    <row r="196" spans="2:9" ht="15">
      <c r="B196" s="43"/>
      <c r="C196"/>
      <c r="D196"/>
      <c r="E196"/>
      <c r="F196"/>
      <c r="G196"/>
      <c r="H196"/>
      <c r="I196"/>
    </row>
    <row r="197" spans="2:9" ht="15">
      <c r="B197" s="43"/>
      <c r="C197"/>
      <c r="D197"/>
      <c r="E197"/>
      <c r="F197"/>
      <c r="G197"/>
      <c r="H197"/>
      <c r="I197"/>
    </row>
    <row r="198" spans="2:9" ht="15">
      <c r="B198" s="43"/>
      <c r="C198"/>
      <c r="D198"/>
      <c r="E198"/>
      <c r="F198"/>
      <c r="G198"/>
      <c r="H198"/>
      <c r="I198"/>
    </row>
    <row r="199" spans="2:9" ht="15">
      <c r="B199" s="43"/>
      <c r="C199"/>
      <c r="D199"/>
      <c r="E199"/>
      <c r="F199"/>
      <c r="G199"/>
      <c r="H199"/>
      <c r="I199"/>
    </row>
    <row r="200" spans="2:9" ht="15">
      <c r="B200" s="43"/>
      <c r="C200"/>
      <c r="D200"/>
      <c r="E200"/>
      <c r="F200"/>
      <c r="G200"/>
      <c r="H200"/>
      <c r="I200"/>
    </row>
    <row r="201" spans="2:9" ht="15">
      <c r="B201" s="43"/>
      <c r="C201"/>
      <c r="D201"/>
      <c r="E201"/>
      <c r="F201"/>
      <c r="G201"/>
      <c r="H201"/>
      <c r="I201"/>
    </row>
    <row r="202" spans="2:9" ht="15">
      <c r="B202" s="43"/>
      <c r="C202"/>
      <c r="D202"/>
      <c r="E202"/>
      <c r="F202"/>
      <c r="G202"/>
      <c r="H202"/>
      <c r="I202"/>
    </row>
    <row r="203" spans="2:9" ht="15">
      <c r="B203" s="43"/>
      <c r="C203"/>
      <c r="D203"/>
      <c r="E203"/>
      <c r="F203"/>
      <c r="G203"/>
      <c r="H203"/>
      <c r="I203"/>
    </row>
    <row r="204" spans="2:9" ht="15">
      <c r="B204" s="43"/>
      <c r="C204"/>
      <c r="D204"/>
      <c r="E204"/>
      <c r="F204"/>
      <c r="G204"/>
      <c r="H204"/>
      <c r="I204"/>
    </row>
    <row r="205" spans="2:9" ht="15">
      <c r="B205" s="43"/>
      <c r="C205"/>
      <c r="D205"/>
      <c r="E205"/>
      <c r="F205"/>
      <c r="G205"/>
      <c r="H205"/>
      <c r="I205"/>
    </row>
    <row r="206" spans="2:9" ht="15">
      <c r="B206" s="43"/>
      <c r="C206"/>
      <c r="D206"/>
      <c r="E206"/>
      <c r="F206"/>
      <c r="G206"/>
      <c r="H206"/>
      <c r="I206"/>
    </row>
    <row r="207" spans="2:9" ht="15">
      <c r="B207" s="43"/>
      <c r="C207"/>
      <c r="D207"/>
      <c r="E207"/>
      <c r="F207"/>
      <c r="G207"/>
      <c r="H207"/>
      <c r="I207"/>
    </row>
    <row r="208" spans="2:9" ht="15">
      <c r="B208" s="43"/>
      <c r="C208"/>
      <c r="D208"/>
      <c r="E208"/>
      <c r="F208"/>
      <c r="G208"/>
      <c r="H208"/>
      <c r="I208"/>
    </row>
    <row r="209" spans="2:9" ht="15">
      <c r="B209" s="43"/>
      <c r="C209"/>
      <c r="D209"/>
      <c r="E209"/>
      <c r="F209"/>
      <c r="G209"/>
      <c r="H209"/>
      <c r="I209"/>
    </row>
    <row r="210" spans="2:9" ht="15">
      <c r="B210" s="43"/>
      <c r="C210"/>
      <c r="D210"/>
      <c r="E210"/>
      <c r="F210"/>
      <c r="G210"/>
      <c r="H210"/>
      <c r="I210"/>
    </row>
    <row r="211" spans="2:9" ht="15">
      <c r="B211" s="43"/>
      <c r="C211"/>
      <c r="D211"/>
      <c r="E211"/>
      <c r="F211"/>
      <c r="G211"/>
      <c r="H211"/>
      <c r="I211"/>
    </row>
    <row r="212" spans="2:9" ht="15">
      <c r="B212" s="43"/>
      <c r="C212"/>
      <c r="D212"/>
      <c r="E212"/>
      <c r="F212"/>
      <c r="G212"/>
      <c r="H212"/>
      <c r="I212"/>
    </row>
    <row r="213" spans="2:9" ht="15">
      <c r="B213" s="43"/>
      <c r="C213"/>
      <c r="D213"/>
      <c r="E213"/>
      <c r="F213"/>
      <c r="G213"/>
      <c r="H213"/>
      <c r="I213"/>
    </row>
    <row r="214" spans="2:9" ht="15">
      <c r="B214" s="43"/>
      <c r="C214"/>
      <c r="D214"/>
      <c r="E214"/>
      <c r="F214"/>
      <c r="G214"/>
      <c r="H214"/>
      <c r="I214"/>
    </row>
    <row r="215" spans="2:9" ht="15">
      <c r="B215" s="43"/>
      <c r="C215"/>
      <c r="D215"/>
      <c r="E215"/>
      <c r="F215"/>
      <c r="G215"/>
      <c r="H215"/>
      <c r="I215"/>
    </row>
    <row r="216" spans="2:9" ht="15">
      <c r="B216" s="43"/>
      <c r="C216"/>
      <c r="D216"/>
      <c r="E216"/>
      <c r="F216"/>
      <c r="G216"/>
      <c r="H216"/>
      <c r="I216"/>
    </row>
    <row r="217" spans="2:9" ht="15">
      <c r="B217" s="43"/>
      <c r="C217"/>
      <c r="D217"/>
      <c r="E217"/>
      <c r="F217"/>
      <c r="G217"/>
      <c r="H217"/>
      <c r="I217"/>
    </row>
    <row r="218" spans="2:9" ht="15">
      <c r="B218" s="43"/>
      <c r="C218"/>
      <c r="D218"/>
      <c r="E218"/>
      <c r="F218"/>
      <c r="G218"/>
      <c r="H218"/>
      <c r="I218"/>
    </row>
    <row r="219" spans="2:9" ht="15">
      <c r="B219" s="43"/>
      <c r="C219"/>
      <c r="D219"/>
      <c r="E219"/>
      <c r="F219"/>
      <c r="G219"/>
      <c r="H219"/>
      <c r="I219"/>
    </row>
    <row r="220" spans="2:9" ht="15">
      <c r="B220" s="43"/>
      <c r="C220"/>
      <c r="D220"/>
      <c r="E220"/>
      <c r="F220"/>
      <c r="G220"/>
      <c r="H220"/>
      <c r="I220"/>
    </row>
    <row r="221" spans="2:9" ht="15">
      <c r="B221" s="43"/>
      <c r="C221"/>
      <c r="D221"/>
      <c r="E221"/>
      <c r="F221"/>
      <c r="G221"/>
      <c r="H221"/>
      <c r="I221"/>
    </row>
    <row r="222" spans="2:9" ht="15">
      <c r="B222" s="43"/>
      <c r="C222"/>
      <c r="D222"/>
      <c r="E222"/>
      <c r="F222"/>
      <c r="G222"/>
      <c r="H222"/>
      <c r="I222"/>
    </row>
    <row r="223" spans="2:9" ht="15">
      <c r="B223" s="43"/>
      <c r="C223"/>
      <c r="D223"/>
      <c r="E223"/>
      <c r="F223"/>
      <c r="G223"/>
      <c r="H223"/>
      <c r="I223"/>
    </row>
    <row r="224" spans="2:9" ht="15">
      <c r="B224" s="43"/>
      <c r="C224"/>
      <c r="D224"/>
      <c r="E224"/>
      <c r="F224"/>
      <c r="G224"/>
      <c r="H224"/>
      <c r="I224"/>
    </row>
    <row r="225" spans="2:9" ht="15">
      <c r="B225" s="43"/>
      <c r="C225"/>
      <c r="D225"/>
      <c r="E225"/>
      <c r="F225"/>
      <c r="G225"/>
      <c r="H225"/>
      <c r="I225"/>
    </row>
    <row r="226" spans="2:9" ht="15">
      <c r="B226" s="43"/>
      <c r="C226"/>
      <c r="D226"/>
      <c r="E226"/>
      <c r="F226"/>
      <c r="G226"/>
      <c r="H226"/>
      <c r="I226"/>
    </row>
    <row r="227" spans="2:9" ht="15">
      <c r="B227" s="43"/>
      <c r="C227"/>
      <c r="D227"/>
      <c r="E227"/>
      <c r="F227"/>
      <c r="G227"/>
      <c r="H227"/>
      <c r="I227"/>
    </row>
    <row r="228" spans="2:9" ht="15">
      <c r="B228" s="43"/>
      <c r="C228"/>
      <c r="D228"/>
      <c r="E228"/>
      <c r="F228"/>
      <c r="G228"/>
      <c r="H228"/>
      <c r="I228"/>
    </row>
    <row r="229" spans="2:9" ht="15">
      <c r="B229" s="43"/>
      <c r="C229"/>
      <c r="D229"/>
      <c r="E229"/>
      <c r="F229"/>
      <c r="G229"/>
      <c r="H229"/>
      <c r="I229"/>
    </row>
    <row r="230" spans="2:9" ht="15">
      <c r="B230" s="43"/>
      <c r="C230"/>
      <c r="D230"/>
      <c r="E230"/>
      <c r="F230"/>
      <c r="G230"/>
      <c r="H230"/>
      <c r="I230"/>
    </row>
    <row r="231" spans="2:9" ht="15">
      <c r="B231" s="43"/>
      <c r="C231"/>
      <c r="D231"/>
      <c r="E231"/>
      <c r="F231"/>
      <c r="G231"/>
      <c r="H231"/>
      <c r="I231"/>
    </row>
    <row r="232" spans="2:9" ht="15">
      <c r="B232" s="43"/>
      <c r="C232"/>
      <c r="D232"/>
      <c r="E232"/>
      <c r="F232"/>
      <c r="G232"/>
      <c r="H232"/>
      <c r="I232"/>
    </row>
    <row r="233" spans="2:9" ht="15">
      <c r="B233" s="43"/>
      <c r="C233"/>
      <c r="D233"/>
      <c r="E233"/>
      <c r="F233"/>
      <c r="G233"/>
      <c r="H233"/>
      <c r="I233"/>
    </row>
    <row r="234" spans="2:9" ht="15">
      <c r="B234" s="43"/>
      <c r="C234"/>
      <c r="D234"/>
      <c r="E234"/>
      <c r="F234"/>
      <c r="G234"/>
      <c r="H234"/>
      <c r="I234"/>
    </row>
    <row r="235" spans="2:9" ht="15">
      <c r="B235" s="43"/>
      <c r="C235"/>
      <c r="D235"/>
      <c r="E235"/>
      <c r="F235"/>
      <c r="G235"/>
      <c r="H235"/>
      <c r="I235"/>
    </row>
    <row r="236" spans="2:9" ht="15">
      <c r="B236" s="43"/>
      <c r="C236"/>
      <c r="D236"/>
      <c r="E236"/>
      <c r="F236"/>
      <c r="G236"/>
      <c r="H236"/>
      <c r="I236"/>
    </row>
    <row r="237" spans="2:9" ht="15">
      <c r="B237" s="43"/>
      <c r="C237"/>
      <c r="D237"/>
      <c r="E237"/>
      <c r="F237"/>
      <c r="G237"/>
      <c r="H237"/>
      <c r="I237"/>
    </row>
    <row r="238" spans="2:9" ht="15">
      <c r="B238" s="43"/>
      <c r="C238"/>
      <c r="D238"/>
      <c r="E238"/>
      <c r="F238"/>
      <c r="G238"/>
      <c r="H238"/>
      <c r="I238"/>
    </row>
    <row r="239" spans="2:9" ht="15">
      <c r="B239" s="43"/>
      <c r="C239"/>
      <c r="D239"/>
      <c r="E239"/>
      <c r="F239"/>
      <c r="G239"/>
      <c r="H239"/>
      <c r="I239"/>
    </row>
    <row r="240" spans="2:9" ht="15">
      <c r="B240" s="43"/>
      <c r="C240"/>
      <c r="D240"/>
      <c r="E240"/>
      <c r="F240"/>
      <c r="G240"/>
      <c r="H240"/>
      <c r="I240"/>
    </row>
    <row r="241" spans="2:9" ht="15">
      <c r="B241" s="43"/>
      <c r="C241"/>
      <c r="D241"/>
      <c r="E241"/>
      <c r="F241"/>
      <c r="G241"/>
      <c r="H241"/>
      <c r="I241"/>
    </row>
    <row r="242" spans="2:9" ht="15">
      <c r="B242" s="43"/>
      <c r="C242"/>
      <c r="D242"/>
      <c r="E242"/>
      <c r="F242"/>
      <c r="G242"/>
      <c r="H242"/>
      <c r="I242"/>
    </row>
    <row r="243" spans="2:9" ht="15">
      <c r="B243" s="43"/>
      <c r="C243"/>
      <c r="D243"/>
      <c r="E243"/>
      <c r="F243"/>
      <c r="G243"/>
      <c r="H243"/>
      <c r="I243"/>
    </row>
    <row r="244" spans="2:9" ht="15">
      <c r="B244" s="43"/>
      <c r="C244"/>
      <c r="D244"/>
      <c r="E244"/>
      <c r="F244"/>
      <c r="G244"/>
      <c r="H244"/>
      <c r="I244"/>
    </row>
    <row r="245" spans="2:9" ht="15">
      <c r="B245" s="43"/>
      <c r="C245"/>
      <c r="D245"/>
      <c r="E245"/>
      <c r="F245"/>
      <c r="G245"/>
      <c r="H245"/>
      <c r="I245"/>
    </row>
    <row r="246" spans="2:9" ht="15">
      <c r="B246" s="43"/>
      <c r="C246"/>
      <c r="D246"/>
      <c r="E246"/>
      <c r="F246"/>
      <c r="G246"/>
      <c r="H246"/>
      <c r="I246"/>
    </row>
    <row r="247" spans="2:9" ht="15">
      <c r="B247" s="43"/>
      <c r="C247"/>
      <c r="D247"/>
      <c r="E247"/>
      <c r="F247"/>
      <c r="G247"/>
      <c r="H247"/>
      <c r="I247"/>
    </row>
    <row r="248" spans="2:9" ht="15">
      <c r="B248" s="43"/>
      <c r="C248"/>
      <c r="D248"/>
      <c r="E248"/>
      <c r="F248"/>
      <c r="G248"/>
      <c r="H248"/>
      <c r="I248"/>
    </row>
    <row r="249" spans="2:9" ht="15">
      <c r="B249" s="43"/>
      <c r="C249"/>
      <c r="D249"/>
      <c r="E249"/>
      <c r="F249"/>
      <c r="G249"/>
      <c r="H249"/>
      <c r="I249"/>
    </row>
    <row r="250" spans="2:9" ht="15">
      <c r="B250" s="43"/>
      <c r="C250"/>
      <c r="D250"/>
      <c r="E250"/>
      <c r="F250"/>
      <c r="G250"/>
      <c r="H250"/>
      <c r="I250"/>
    </row>
    <row r="251" spans="2:9" ht="15">
      <c r="B251" s="43"/>
      <c r="C251"/>
      <c r="D251"/>
      <c r="E251"/>
      <c r="F251"/>
      <c r="G251"/>
      <c r="H251"/>
      <c r="I251"/>
    </row>
    <row r="252" spans="2:9" ht="15">
      <c r="B252" s="43"/>
      <c r="C252"/>
      <c r="D252"/>
      <c r="E252"/>
      <c r="F252"/>
      <c r="G252"/>
      <c r="H252"/>
      <c r="I252"/>
    </row>
    <row r="253" spans="2:9" ht="15">
      <c r="B253" s="43"/>
      <c r="C253"/>
      <c r="D253"/>
      <c r="E253"/>
      <c r="F253"/>
      <c r="G253"/>
      <c r="H253"/>
      <c r="I253"/>
    </row>
    <row r="254" spans="2:9" ht="15">
      <c r="B254" s="43"/>
      <c r="C254"/>
      <c r="D254"/>
      <c r="E254"/>
      <c r="F254"/>
      <c r="G254"/>
      <c r="H254"/>
      <c r="I254"/>
    </row>
    <row r="255" spans="2:9" ht="15">
      <c r="B255" s="43"/>
      <c r="C255"/>
      <c r="D255"/>
      <c r="E255"/>
      <c r="F255"/>
      <c r="G255"/>
      <c r="H255"/>
      <c r="I255"/>
    </row>
    <row r="256" spans="2:9" ht="15">
      <c r="B256" s="43"/>
      <c r="C256"/>
      <c r="D256"/>
      <c r="E256"/>
      <c r="F256"/>
      <c r="G256"/>
      <c r="H256"/>
      <c r="I256"/>
    </row>
    <row r="257" spans="2:9" ht="15">
      <c r="B257" s="43"/>
      <c r="C257"/>
      <c r="D257"/>
      <c r="E257"/>
      <c r="F257"/>
      <c r="G257"/>
      <c r="H257"/>
      <c r="I257"/>
    </row>
    <row r="258" spans="2:9" ht="15">
      <c r="B258" s="43"/>
      <c r="C258"/>
      <c r="D258"/>
      <c r="E258"/>
      <c r="F258"/>
      <c r="G258"/>
      <c r="H258"/>
      <c r="I258"/>
    </row>
    <row r="259" spans="2:9" ht="15">
      <c r="B259" s="43"/>
      <c r="C259"/>
      <c r="D259"/>
      <c r="E259"/>
      <c r="F259"/>
      <c r="G259"/>
      <c r="H259"/>
      <c r="I259"/>
    </row>
    <row r="260" spans="2:9" ht="15">
      <c r="B260" s="43"/>
      <c r="C260"/>
      <c r="D260"/>
      <c r="E260"/>
      <c r="F260"/>
      <c r="G260"/>
      <c r="H260"/>
      <c r="I260"/>
    </row>
    <row r="261" spans="2:9" ht="15">
      <c r="B261" s="43"/>
      <c r="C261"/>
      <c r="D261"/>
      <c r="E261"/>
      <c r="F261"/>
      <c r="G261"/>
      <c r="H261"/>
      <c r="I261"/>
    </row>
    <row r="262" spans="2:9" ht="15">
      <c r="B262" s="43"/>
      <c r="C262"/>
      <c r="D262"/>
      <c r="E262"/>
      <c r="F262"/>
      <c r="G262"/>
      <c r="H262"/>
      <c r="I262"/>
    </row>
    <row r="263" spans="2:9" ht="15">
      <c r="B263" s="43"/>
      <c r="C263"/>
      <c r="D263"/>
      <c r="E263"/>
      <c r="F263"/>
      <c r="G263"/>
      <c r="H263"/>
      <c r="I263"/>
    </row>
    <row r="264" spans="2:9" ht="15">
      <c r="B264" s="43"/>
      <c r="C264"/>
      <c r="D264"/>
      <c r="E264"/>
      <c r="F264"/>
      <c r="G264"/>
      <c r="H264"/>
      <c r="I264"/>
    </row>
    <row r="265" spans="2:9" ht="15">
      <c r="B265" s="43"/>
      <c r="C265"/>
      <c r="D265"/>
      <c r="E265"/>
      <c r="F265"/>
      <c r="G265"/>
      <c r="H265"/>
      <c r="I265"/>
    </row>
    <row r="266" spans="2:9" ht="15">
      <c r="B266" s="43"/>
      <c r="C266"/>
      <c r="D266"/>
      <c r="E266"/>
      <c r="F266"/>
      <c r="G266"/>
      <c r="H266"/>
      <c r="I266"/>
    </row>
    <row r="267" spans="2:9" ht="15">
      <c r="B267" s="43"/>
      <c r="C267"/>
      <c r="D267"/>
      <c r="E267"/>
      <c r="F267"/>
      <c r="G267"/>
      <c r="H267"/>
      <c r="I267"/>
    </row>
    <row r="268" spans="2:9" ht="15">
      <c r="B268" s="43"/>
      <c r="C268"/>
      <c r="D268"/>
      <c r="E268"/>
      <c r="F268"/>
      <c r="G268"/>
      <c r="H268"/>
      <c r="I268"/>
    </row>
    <row r="269" spans="2:9" ht="15">
      <c r="B269" s="43"/>
      <c r="C269"/>
      <c r="D269"/>
      <c r="E269"/>
      <c r="F269"/>
      <c r="G269"/>
      <c r="H269"/>
      <c r="I269"/>
    </row>
    <row r="270" spans="2:9" ht="15">
      <c r="B270" s="43"/>
      <c r="C270"/>
      <c r="D270"/>
      <c r="E270"/>
      <c r="F270"/>
      <c r="G270"/>
      <c r="H270"/>
      <c r="I270"/>
    </row>
    <row r="271" spans="2:9" ht="15">
      <c r="B271" s="43"/>
      <c r="C271"/>
      <c r="D271"/>
      <c r="E271"/>
      <c r="F271"/>
      <c r="G271"/>
      <c r="H271"/>
      <c r="I271"/>
    </row>
    <row r="272" spans="2:9" ht="15">
      <c r="B272" s="43"/>
      <c r="C272"/>
      <c r="D272"/>
      <c r="E272"/>
      <c r="F272"/>
      <c r="G272"/>
      <c r="H272"/>
      <c r="I272"/>
    </row>
    <row r="273" spans="2:9" ht="15">
      <c r="B273" s="43"/>
      <c r="C273"/>
      <c r="D273"/>
      <c r="E273"/>
      <c r="F273"/>
      <c r="G273"/>
      <c r="H273"/>
      <c r="I273"/>
    </row>
    <row r="274" spans="2:9" ht="15">
      <c r="B274" s="43"/>
      <c r="C274"/>
      <c r="D274"/>
      <c r="E274"/>
      <c r="F274"/>
      <c r="G274"/>
      <c r="H274"/>
      <c r="I274"/>
    </row>
    <row r="275" spans="2:9" ht="15">
      <c r="B275" s="43"/>
      <c r="C275"/>
      <c r="D275"/>
      <c r="E275"/>
      <c r="F275"/>
      <c r="G275"/>
      <c r="H275"/>
      <c r="I275"/>
    </row>
    <row r="276" spans="2:9" ht="15">
      <c r="B276" s="43"/>
      <c r="C276"/>
      <c r="D276"/>
      <c r="E276"/>
      <c r="F276"/>
      <c r="G276"/>
      <c r="H276"/>
      <c r="I276"/>
    </row>
    <row r="277" spans="2:9" ht="15">
      <c r="B277" s="43"/>
      <c r="C277"/>
      <c r="D277"/>
      <c r="E277"/>
      <c r="F277"/>
      <c r="G277"/>
      <c r="H277"/>
      <c r="I277"/>
    </row>
    <row r="278" spans="2:9" ht="15">
      <c r="B278" s="43"/>
      <c r="C278"/>
      <c r="D278"/>
      <c r="E278"/>
      <c r="F278"/>
      <c r="G278"/>
      <c r="H278"/>
      <c r="I278"/>
    </row>
    <row r="279" spans="2:9" ht="15">
      <c r="B279" s="43"/>
      <c r="C279"/>
      <c r="D279"/>
      <c r="E279"/>
      <c r="F279"/>
      <c r="G279"/>
      <c r="H279"/>
      <c r="I279"/>
    </row>
    <row r="280" spans="2:9" ht="15">
      <c r="B280" s="43"/>
      <c r="C280"/>
      <c r="D280"/>
      <c r="E280"/>
      <c r="F280"/>
      <c r="G280"/>
      <c r="H280"/>
      <c r="I280"/>
    </row>
    <row r="281" spans="2:9" ht="15">
      <c r="B281" s="43"/>
      <c r="C281"/>
      <c r="D281"/>
      <c r="E281"/>
      <c r="F281"/>
      <c r="G281"/>
      <c r="H281"/>
      <c r="I281"/>
    </row>
    <row r="282" spans="2:9" ht="15">
      <c r="B282" s="43"/>
      <c r="C282"/>
      <c r="D282"/>
      <c r="E282"/>
      <c r="F282"/>
      <c r="G282"/>
      <c r="H282"/>
      <c r="I282"/>
    </row>
    <row r="283" spans="2:9" ht="15">
      <c r="B283" s="43"/>
      <c r="C283"/>
      <c r="D283"/>
      <c r="E283"/>
      <c r="F283"/>
      <c r="G283"/>
      <c r="H283"/>
      <c r="I283"/>
    </row>
    <row r="284" spans="2:9" ht="15">
      <c r="B284" s="43"/>
      <c r="C284"/>
      <c r="D284"/>
      <c r="E284"/>
      <c r="F284"/>
      <c r="G284"/>
      <c r="H284"/>
      <c r="I284"/>
    </row>
    <row r="285" spans="2:9" ht="15">
      <c r="B285" s="43"/>
      <c r="C285"/>
      <c r="D285"/>
      <c r="E285"/>
      <c r="F285"/>
      <c r="G285"/>
      <c r="H285"/>
      <c r="I285"/>
    </row>
    <row r="286" spans="2:9" ht="15">
      <c r="B286" s="43"/>
      <c r="C286"/>
      <c r="D286"/>
      <c r="E286"/>
      <c r="F286"/>
      <c r="G286"/>
      <c r="H286"/>
      <c r="I286"/>
    </row>
    <row r="287" spans="2:9" ht="15">
      <c r="B287" s="43"/>
      <c r="C287"/>
      <c r="D287"/>
      <c r="E287"/>
      <c r="F287"/>
      <c r="G287"/>
      <c r="H287"/>
      <c r="I287"/>
    </row>
    <row r="288" spans="2:9" ht="15">
      <c r="B288" s="43"/>
      <c r="C288"/>
      <c r="D288"/>
      <c r="E288"/>
      <c r="F288"/>
      <c r="G288"/>
      <c r="H288"/>
      <c r="I288"/>
    </row>
    <row r="289" spans="2:9" ht="15">
      <c r="B289" s="43"/>
      <c r="C289"/>
      <c r="D289"/>
      <c r="E289"/>
      <c r="F289"/>
      <c r="G289"/>
      <c r="H289"/>
      <c r="I289"/>
    </row>
    <row r="290" spans="2:9" ht="15">
      <c r="B290" s="43"/>
      <c r="C290"/>
      <c r="D290"/>
      <c r="E290"/>
      <c r="F290"/>
      <c r="G290"/>
      <c r="H290"/>
      <c r="I290"/>
    </row>
    <row r="291" spans="2:9" ht="15">
      <c r="B291" s="43"/>
      <c r="C291"/>
      <c r="D291"/>
      <c r="E291"/>
      <c r="F291"/>
      <c r="G291"/>
      <c r="H291"/>
      <c r="I291"/>
    </row>
    <row r="292" spans="2:9" ht="15">
      <c r="B292" s="43"/>
      <c r="C292"/>
      <c r="D292"/>
      <c r="E292"/>
      <c r="F292"/>
      <c r="G292"/>
      <c r="H292"/>
      <c r="I292"/>
    </row>
    <row r="293" spans="2:9" ht="15">
      <c r="B293" s="43"/>
      <c r="C293"/>
      <c r="D293"/>
      <c r="E293"/>
      <c r="F293"/>
      <c r="G293"/>
      <c r="H293"/>
      <c r="I293"/>
    </row>
    <row r="294" spans="2:9" ht="15">
      <c r="B294" s="43"/>
      <c r="C294"/>
      <c r="D294"/>
      <c r="E294"/>
      <c r="F294"/>
      <c r="G294"/>
      <c r="H294"/>
      <c r="I294"/>
    </row>
    <row r="295" spans="2:9" ht="15">
      <c r="B295" s="43"/>
      <c r="C295"/>
      <c r="D295"/>
      <c r="E295"/>
      <c r="F295"/>
      <c r="G295"/>
      <c r="H295"/>
      <c r="I295"/>
    </row>
    <row r="296" spans="2:9" ht="15">
      <c r="B296" s="43"/>
      <c r="C296"/>
      <c r="D296"/>
      <c r="E296"/>
      <c r="F296"/>
      <c r="G296"/>
      <c r="H296"/>
      <c r="I296"/>
    </row>
    <row r="297" spans="2:9" ht="15">
      <c r="B297" s="43"/>
      <c r="C297"/>
      <c r="D297"/>
      <c r="E297"/>
      <c r="F297"/>
      <c r="G297"/>
      <c r="H297"/>
      <c r="I297"/>
    </row>
    <row r="298" spans="2:9" ht="15">
      <c r="B298" s="43"/>
      <c r="C298"/>
      <c r="D298"/>
      <c r="E298"/>
      <c r="F298"/>
      <c r="G298"/>
      <c r="H298"/>
      <c r="I298"/>
    </row>
    <row r="299" spans="2:9" ht="15">
      <c r="B299" s="43"/>
      <c r="C299"/>
      <c r="D299"/>
      <c r="E299"/>
      <c r="F299"/>
      <c r="G299"/>
      <c r="H299"/>
      <c r="I299"/>
    </row>
    <row r="300" spans="2:9" ht="15">
      <c r="B300" s="43"/>
      <c r="C300"/>
      <c r="D300"/>
      <c r="E300"/>
      <c r="F300"/>
      <c r="G300"/>
      <c r="H300"/>
      <c r="I300"/>
    </row>
    <row r="301" spans="2:9" ht="15">
      <c r="B301" s="43"/>
      <c r="C301"/>
      <c r="D301"/>
      <c r="E301"/>
      <c r="F301"/>
      <c r="G301"/>
      <c r="H301"/>
      <c r="I301"/>
    </row>
    <row r="302" spans="2:9" ht="15">
      <c r="B302" s="43"/>
      <c r="C302"/>
      <c r="D302"/>
      <c r="E302"/>
      <c r="F302"/>
      <c r="G302"/>
      <c r="H302"/>
      <c r="I302"/>
    </row>
    <row r="303" spans="2:9" ht="15">
      <c r="B303" s="43"/>
      <c r="C303"/>
      <c r="D303"/>
      <c r="E303"/>
      <c r="F303"/>
      <c r="G303"/>
      <c r="H303"/>
      <c r="I303"/>
    </row>
    <row r="304" spans="2:9" ht="15">
      <c r="B304" s="43"/>
      <c r="C304"/>
      <c r="D304"/>
      <c r="E304"/>
      <c r="F304"/>
      <c r="G304"/>
      <c r="H304"/>
      <c r="I304"/>
    </row>
    <row r="305" spans="2:9" ht="15">
      <c r="B305" s="43"/>
      <c r="C305"/>
      <c r="D305"/>
      <c r="E305"/>
      <c r="F305"/>
      <c r="G305"/>
      <c r="H305"/>
      <c r="I305"/>
    </row>
    <row r="306" spans="2:9" ht="15">
      <c r="B306" s="43"/>
      <c r="C306"/>
      <c r="D306"/>
      <c r="E306"/>
      <c r="F306"/>
      <c r="G306"/>
      <c r="H306"/>
      <c r="I306"/>
    </row>
    <row r="307" spans="2:9" ht="15">
      <c r="B307" s="43"/>
      <c r="C307"/>
      <c r="D307"/>
      <c r="E307"/>
      <c r="F307"/>
      <c r="G307"/>
      <c r="H307"/>
      <c r="I307"/>
    </row>
    <row r="308" spans="2:9" ht="15">
      <c r="B308" s="43"/>
      <c r="C308"/>
      <c r="D308"/>
      <c r="E308"/>
      <c r="F308"/>
      <c r="G308"/>
      <c r="H308"/>
      <c r="I308"/>
    </row>
    <row r="309" spans="2:9" ht="15">
      <c r="B309" s="43"/>
      <c r="C309"/>
      <c r="D309"/>
      <c r="E309"/>
      <c r="F309"/>
      <c r="G309"/>
      <c r="H309"/>
      <c r="I309"/>
    </row>
    <row r="310" spans="2:9" ht="15">
      <c r="B310" s="43"/>
      <c r="C310"/>
      <c r="D310"/>
      <c r="E310"/>
      <c r="F310"/>
      <c r="G310"/>
      <c r="H310"/>
      <c r="I310"/>
    </row>
    <row r="311" spans="2:9" ht="15">
      <c r="B311" s="43"/>
      <c r="C311"/>
      <c r="D311"/>
      <c r="E311"/>
      <c r="F311"/>
      <c r="G311"/>
      <c r="H311"/>
      <c r="I311"/>
    </row>
    <row r="312" spans="2:9" ht="15">
      <c r="B312" s="43"/>
      <c r="C312"/>
      <c r="D312"/>
      <c r="E312"/>
      <c r="F312"/>
      <c r="G312"/>
      <c r="H312"/>
      <c r="I312"/>
    </row>
    <row r="313" spans="2:9" ht="15">
      <c r="B313" s="43"/>
      <c r="C313"/>
      <c r="D313"/>
      <c r="E313"/>
      <c r="F313"/>
      <c r="G313"/>
      <c r="H313"/>
      <c r="I313"/>
    </row>
    <row r="314" spans="2:9" ht="15">
      <c r="B314" s="43"/>
      <c r="C314"/>
      <c r="D314"/>
      <c r="E314"/>
      <c r="F314"/>
      <c r="G314"/>
      <c r="H314"/>
      <c r="I314"/>
    </row>
    <row r="315" spans="2:9" ht="15">
      <c r="B315" s="43"/>
      <c r="C315"/>
      <c r="D315"/>
      <c r="E315"/>
      <c r="F315"/>
      <c r="G315"/>
      <c r="H315"/>
      <c r="I315"/>
    </row>
    <row r="316" spans="2:9" ht="15">
      <c r="B316" s="43"/>
      <c r="C316"/>
      <c r="D316"/>
      <c r="E316"/>
      <c r="F316"/>
      <c r="G316"/>
      <c r="H316"/>
      <c r="I316"/>
    </row>
    <row r="317" spans="2:9" ht="15">
      <c r="B317" s="43"/>
      <c r="C317"/>
      <c r="D317"/>
      <c r="E317"/>
      <c r="F317"/>
      <c r="G317"/>
      <c r="H317"/>
      <c r="I317"/>
    </row>
    <row r="318" spans="2:9" ht="15">
      <c r="B318" s="43"/>
      <c r="C318"/>
      <c r="D318"/>
      <c r="E318"/>
      <c r="F318"/>
      <c r="G318"/>
      <c r="H318"/>
      <c r="I318"/>
    </row>
    <row r="319" spans="2:9" ht="15">
      <c r="B319" s="43"/>
      <c r="C319"/>
      <c r="D319"/>
      <c r="E319"/>
      <c r="F319"/>
      <c r="G319"/>
      <c r="H319"/>
      <c r="I319"/>
    </row>
    <row r="320" spans="2:9" ht="15">
      <c r="B320" s="43"/>
      <c r="C320"/>
      <c r="D320"/>
      <c r="E320"/>
      <c r="F320"/>
      <c r="G320"/>
      <c r="H320"/>
      <c r="I320"/>
    </row>
    <row r="321" spans="2:9" ht="15">
      <c r="B321" s="43"/>
      <c r="C321"/>
      <c r="D321"/>
      <c r="E321"/>
      <c r="F321"/>
      <c r="G321"/>
      <c r="H321"/>
      <c r="I321"/>
    </row>
    <row r="322" spans="2:9" ht="15">
      <c r="B322" s="43"/>
      <c r="C322"/>
      <c r="D322"/>
      <c r="E322"/>
      <c r="F322"/>
      <c r="G322"/>
      <c r="H322"/>
      <c r="I322"/>
    </row>
    <row r="323" spans="2:9" ht="15">
      <c r="B323" s="43"/>
      <c r="C323"/>
      <c r="D323"/>
      <c r="E323"/>
      <c r="F323"/>
      <c r="G323"/>
      <c r="H323"/>
      <c r="I323"/>
    </row>
    <row r="324" spans="2:9" ht="15">
      <c r="B324" s="43"/>
      <c r="C324"/>
      <c r="D324"/>
      <c r="E324"/>
      <c r="F324"/>
      <c r="G324"/>
      <c r="H324"/>
      <c r="I324"/>
    </row>
    <row r="325" spans="2:9" ht="15">
      <c r="B325" s="43"/>
      <c r="C325"/>
      <c r="D325"/>
      <c r="E325"/>
      <c r="F325"/>
      <c r="G325"/>
      <c r="H325"/>
      <c r="I325"/>
    </row>
    <row r="326" spans="2:9" ht="15">
      <c r="B326" s="43"/>
      <c r="C326"/>
      <c r="D326"/>
      <c r="E326"/>
      <c r="F326"/>
      <c r="G326"/>
      <c r="H326"/>
      <c r="I326"/>
    </row>
    <row r="327" spans="2:9" ht="15">
      <c r="B327" s="43"/>
      <c r="C327"/>
      <c r="D327"/>
      <c r="E327"/>
      <c r="F327"/>
      <c r="G327"/>
      <c r="H327"/>
      <c r="I327"/>
    </row>
    <row r="328" spans="2:9" ht="15">
      <c r="B328" s="43"/>
      <c r="C328"/>
      <c r="D328"/>
      <c r="E328"/>
      <c r="F328"/>
      <c r="G328"/>
      <c r="H328"/>
      <c r="I328"/>
    </row>
    <row r="329" spans="2:9" ht="15">
      <c r="B329" s="43"/>
      <c r="C329"/>
      <c r="D329"/>
      <c r="E329"/>
      <c r="F329"/>
      <c r="G329"/>
      <c r="H329"/>
      <c r="I329"/>
    </row>
    <row r="330" spans="2:9" ht="15">
      <c r="B330" s="43"/>
      <c r="C330"/>
      <c r="D330"/>
      <c r="E330"/>
      <c r="F330"/>
      <c r="G330"/>
      <c r="H330"/>
      <c r="I330"/>
    </row>
    <row r="331" spans="2:9" ht="15">
      <c r="B331" s="43"/>
      <c r="C331"/>
      <c r="D331"/>
      <c r="E331"/>
      <c r="F331"/>
      <c r="G331"/>
      <c r="H331"/>
      <c r="I331"/>
    </row>
    <row r="332" spans="2:9" ht="15">
      <c r="B332" s="43"/>
      <c r="C332"/>
      <c r="D332"/>
      <c r="E332"/>
      <c r="F332"/>
      <c r="G332"/>
      <c r="H332"/>
      <c r="I332"/>
    </row>
    <row r="333" spans="2:9" ht="15">
      <c r="B333" s="43"/>
      <c r="C333"/>
      <c r="D333"/>
      <c r="E333"/>
      <c r="F333"/>
      <c r="G333"/>
      <c r="H333"/>
      <c r="I333"/>
    </row>
    <row r="334" spans="2:9" ht="15">
      <c r="B334" s="43"/>
      <c r="C334"/>
      <c r="D334"/>
      <c r="E334"/>
      <c r="F334"/>
      <c r="G334"/>
      <c r="H334"/>
      <c r="I334"/>
    </row>
    <row r="335" spans="2:9" ht="15">
      <c r="B335" s="43"/>
      <c r="C335"/>
      <c r="D335"/>
      <c r="E335"/>
      <c r="F335"/>
      <c r="G335"/>
      <c r="H335"/>
      <c r="I335"/>
    </row>
    <row r="336" spans="2:9" ht="15">
      <c r="B336" s="43"/>
      <c r="C336"/>
      <c r="D336"/>
      <c r="E336"/>
      <c r="F336"/>
      <c r="G336"/>
      <c r="H336"/>
      <c r="I336"/>
    </row>
    <row r="337" spans="2:9" ht="15">
      <c r="B337" s="43"/>
      <c r="C337"/>
      <c r="D337"/>
      <c r="E337"/>
      <c r="F337"/>
      <c r="G337"/>
      <c r="H337"/>
      <c r="I337"/>
    </row>
    <row r="338" spans="2:9" ht="15">
      <c r="B338" s="43"/>
      <c r="C338"/>
      <c r="D338"/>
      <c r="E338"/>
      <c r="F338"/>
      <c r="G338"/>
      <c r="H338"/>
      <c r="I338"/>
    </row>
    <row r="339" spans="2:9" ht="15">
      <c r="B339" s="43"/>
      <c r="C339"/>
      <c r="D339"/>
      <c r="E339"/>
      <c r="F339"/>
      <c r="G339"/>
      <c r="H339"/>
      <c r="I339"/>
    </row>
    <row r="340" spans="2:9" ht="15">
      <c r="B340" s="43"/>
      <c r="C340"/>
      <c r="D340"/>
      <c r="E340"/>
      <c r="F340"/>
      <c r="G340"/>
      <c r="H340"/>
      <c r="I340"/>
    </row>
    <row r="341" spans="2:9" ht="15">
      <c r="B341" s="43"/>
      <c r="C341"/>
      <c r="D341"/>
      <c r="E341"/>
      <c r="F341"/>
      <c r="G341"/>
      <c r="H341"/>
      <c r="I341"/>
    </row>
    <row r="342" spans="2:9" ht="15">
      <c r="B342" s="43"/>
      <c r="C342"/>
      <c r="D342"/>
      <c r="E342"/>
      <c r="F342"/>
      <c r="G342"/>
      <c r="H342"/>
      <c r="I342"/>
    </row>
    <row r="343" spans="2:9" ht="15">
      <c r="B343" s="43"/>
      <c r="C343"/>
      <c r="D343"/>
      <c r="E343"/>
      <c r="F343"/>
      <c r="G343"/>
      <c r="H343"/>
      <c r="I343"/>
    </row>
    <row r="344" spans="2:9" ht="15">
      <c r="B344" s="43"/>
      <c r="C344"/>
      <c r="D344"/>
      <c r="E344"/>
      <c r="F344"/>
      <c r="G344"/>
      <c r="H344"/>
      <c r="I344"/>
    </row>
    <row r="345" spans="2:9" ht="15">
      <c r="B345" s="43"/>
      <c r="C345"/>
      <c r="D345"/>
      <c r="E345"/>
      <c r="F345"/>
      <c r="G345"/>
      <c r="H345"/>
      <c r="I345"/>
    </row>
    <row r="346" spans="2:9" ht="15">
      <c r="B346" s="43"/>
      <c r="C346"/>
      <c r="D346"/>
      <c r="E346"/>
      <c r="F346"/>
      <c r="G346"/>
      <c r="H346"/>
      <c r="I346"/>
    </row>
    <row r="347" spans="2:9" ht="15">
      <c r="B347" s="43"/>
      <c r="C347"/>
      <c r="D347"/>
      <c r="E347"/>
      <c r="F347"/>
      <c r="G347"/>
      <c r="H347"/>
      <c r="I347"/>
    </row>
    <row r="348" spans="2:9" ht="15">
      <c r="B348" s="43"/>
      <c r="C348"/>
      <c r="D348"/>
      <c r="E348"/>
      <c r="F348"/>
      <c r="G348"/>
      <c r="H348"/>
      <c r="I348"/>
    </row>
    <row r="349" spans="2:9" ht="15">
      <c r="B349" s="43"/>
      <c r="C349"/>
      <c r="D349"/>
      <c r="E349"/>
      <c r="F349"/>
      <c r="G349"/>
      <c r="H349"/>
      <c r="I349"/>
    </row>
    <row r="350" spans="2:9" ht="15">
      <c r="B350" s="43"/>
      <c r="C350"/>
      <c r="D350"/>
      <c r="E350"/>
      <c r="F350"/>
      <c r="G350"/>
      <c r="H350"/>
      <c r="I350"/>
    </row>
    <row r="351" spans="2:9" ht="15">
      <c r="B351" s="43"/>
      <c r="C351"/>
      <c r="D351"/>
      <c r="E351"/>
      <c r="F351"/>
      <c r="G351"/>
      <c r="H351"/>
      <c r="I351"/>
    </row>
    <row r="352" spans="2:9" ht="15">
      <c r="B352" s="43"/>
      <c r="C352"/>
      <c r="D352"/>
      <c r="E352"/>
      <c r="F352"/>
      <c r="G352"/>
      <c r="H352"/>
      <c r="I352"/>
    </row>
    <row r="353" spans="2:9" ht="15">
      <c r="B353" s="43"/>
      <c r="C353"/>
      <c r="D353"/>
      <c r="E353"/>
      <c r="F353"/>
      <c r="G353"/>
      <c r="H353"/>
      <c r="I353"/>
    </row>
    <row r="354" spans="2:9" ht="15">
      <c r="B354" s="43"/>
      <c r="C354"/>
      <c r="D354"/>
      <c r="E354"/>
      <c r="F354"/>
      <c r="G354"/>
      <c r="H354"/>
      <c r="I354"/>
    </row>
    <row r="355" spans="2:9" ht="15">
      <c r="B355" s="43"/>
      <c r="C355"/>
      <c r="D355"/>
      <c r="E355"/>
      <c r="F355"/>
      <c r="G355"/>
      <c r="H355"/>
      <c r="I355"/>
    </row>
    <row r="356" spans="2:9" ht="15">
      <c r="B356" s="43"/>
      <c r="C356"/>
      <c r="D356"/>
      <c r="E356"/>
      <c r="F356"/>
      <c r="G356"/>
      <c r="H356"/>
      <c r="I356"/>
    </row>
    <row r="357" spans="2:9" ht="15">
      <c r="B357" s="43"/>
      <c r="C357"/>
      <c r="D357"/>
      <c r="E357"/>
      <c r="F357"/>
      <c r="G357"/>
      <c r="H357"/>
      <c r="I357"/>
    </row>
    <row r="358" spans="2:9" ht="15">
      <c r="B358" s="43"/>
      <c r="C358"/>
      <c r="D358"/>
      <c r="E358"/>
      <c r="F358"/>
      <c r="G358"/>
      <c r="H358"/>
      <c r="I358"/>
    </row>
    <row r="359" spans="2:9" ht="15">
      <c r="B359" s="43"/>
      <c r="C359"/>
      <c r="D359"/>
      <c r="E359"/>
      <c r="F359"/>
      <c r="G359"/>
      <c r="H359"/>
      <c r="I359"/>
    </row>
    <row r="360" spans="2:9" ht="15">
      <c r="B360" s="43"/>
      <c r="C360"/>
      <c r="D360"/>
      <c r="E360"/>
      <c r="F360"/>
      <c r="G360"/>
      <c r="H360"/>
      <c r="I360"/>
    </row>
    <row r="361" spans="2:9" ht="15">
      <c r="B361" s="43"/>
      <c r="C361"/>
      <c r="D361"/>
      <c r="E361"/>
      <c r="F361"/>
      <c r="G361"/>
      <c r="H361"/>
      <c r="I361"/>
    </row>
    <row r="362" spans="2:9" ht="15">
      <c r="B362" s="43"/>
      <c r="C362"/>
      <c r="D362"/>
      <c r="E362"/>
      <c r="F362"/>
      <c r="G362"/>
      <c r="H362"/>
      <c r="I362"/>
    </row>
    <row r="363" spans="2:9" ht="15">
      <c r="B363" s="43"/>
      <c r="C363"/>
      <c r="D363"/>
      <c r="E363"/>
      <c r="F363"/>
      <c r="G363"/>
      <c r="H363"/>
      <c r="I363"/>
    </row>
    <row r="364" spans="2:9" ht="15">
      <c r="B364" s="43"/>
      <c r="C364"/>
      <c r="D364"/>
      <c r="E364"/>
      <c r="F364"/>
      <c r="G364"/>
      <c r="H364"/>
      <c r="I364"/>
    </row>
    <row r="365" spans="2:9" ht="15">
      <c r="B365" s="43"/>
      <c r="C365"/>
      <c r="D365"/>
      <c r="E365"/>
      <c r="F365"/>
      <c r="G365"/>
      <c r="H365"/>
      <c r="I365"/>
    </row>
    <row r="366" spans="2:9" ht="15">
      <c r="B366" s="43"/>
      <c r="C366"/>
      <c r="D366"/>
      <c r="E366"/>
      <c r="F366"/>
      <c r="G366"/>
      <c r="H366"/>
      <c r="I366"/>
    </row>
    <row r="367" spans="2:9" ht="15">
      <c r="B367" s="43"/>
      <c r="C367"/>
      <c r="D367"/>
      <c r="E367"/>
      <c r="F367"/>
      <c r="G367"/>
      <c r="H367"/>
      <c r="I367"/>
    </row>
    <row r="368" spans="2:9" ht="15">
      <c r="B368" s="43"/>
      <c r="C368"/>
      <c r="D368"/>
      <c r="E368"/>
      <c r="F368"/>
      <c r="G368"/>
      <c r="H368"/>
      <c r="I368"/>
    </row>
    <row r="369" spans="2:9" ht="15">
      <c r="B369" s="43"/>
      <c r="C369"/>
      <c r="D369"/>
      <c r="E369"/>
      <c r="F369"/>
      <c r="G369"/>
      <c r="H369"/>
      <c r="I369"/>
    </row>
    <row r="370" spans="2:9" ht="15">
      <c r="B370" s="43"/>
      <c r="C370"/>
      <c r="D370"/>
      <c r="E370"/>
      <c r="F370"/>
      <c r="G370"/>
      <c r="H370"/>
      <c r="I370"/>
    </row>
    <row r="371" spans="2:9" ht="15">
      <c r="B371" s="43"/>
      <c r="C371"/>
      <c r="D371"/>
      <c r="E371"/>
      <c r="F371"/>
      <c r="G371"/>
      <c r="H371"/>
      <c r="I371"/>
    </row>
    <row r="372" spans="2:9" ht="15">
      <c r="B372" s="43"/>
      <c r="C372"/>
      <c r="D372"/>
      <c r="E372"/>
      <c r="F372"/>
      <c r="G372"/>
      <c r="H372"/>
      <c r="I372"/>
    </row>
    <row r="373" spans="2:9" ht="15">
      <c r="B373" s="43"/>
      <c r="C373"/>
      <c r="D373"/>
      <c r="E373"/>
      <c r="F373"/>
      <c r="G373"/>
      <c r="H373"/>
      <c r="I373"/>
    </row>
    <row r="374" spans="2:9" ht="15">
      <c r="B374" s="43"/>
      <c r="C374"/>
      <c r="D374"/>
      <c r="E374"/>
      <c r="F374"/>
      <c r="G374"/>
      <c r="H374"/>
      <c r="I374"/>
    </row>
    <row r="375" spans="2:9" ht="15">
      <c r="B375" s="43"/>
      <c r="C375"/>
      <c r="D375"/>
      <c r="E375"/>
      <c r="F375"/>
      <c r="G375"/>
      <c r="H375"/>
      <c r="I375"/>
    </row>
    <row r="376" spans="2:9" ht="15">
      <c r="B376" s="43"/>
      <c r="C376"/>
      <c r="D376"/>
      <c r="E376"/>
      <c r="F376"/>
      <c r="G376"/>
      <c r="H376"/>
      <c r="I376"/>
    </row>
    <row r="377" spans="2:9" ht="15">
      <c r="B377" s="43"/>
      <c r="C377"/>
      <c r="D377"/>
      <c r="E377"/>
      <c r="F377"/>
      <c r="G377"/>
      <c r="H377"/>
      <c r="I377"/>
    </row>
    <row r="378" spans="2:9" ht="15">
      <c r="B378" s="43"/>
      <c r="C378"/>
      <c r="D378"/>
      <c r="E378"/>
      <c r="F378"/>
      <c r="G378"/>
      <c r="H378"/>
      <c r="I378"/>
    </row>
    <row r="379" spans="2:9" ht="15">
      <c r="B379" s="43"/>
      <c r="C379"/>
      <c r="D379"/>
      <c r="E379"/>
      <c r="F379"/>
      <c r="G379"/>
      <c r="H379"/>
      <c r="I379"/>
    </row>
    <row r="380" spans="2:9" ht="15">
      <c r="B380" s="43"/>
      <c r="C380"/>
      <c r="D380"/>
      <c r="E380"/>
      <c r="F380"/>
      <c r="G380"/>
      <c r="H380"/>
      <c r="I380"/>
    </row>
    <row r="381" spans="2:9" ht="15">
      <c r="B381" s="43"/>
      <c r="C381"/>
      <c r="D381"/>
      <c r="E381"/>
      <c r="F381"/>
      <c r="G381"/>
      <c r="H381"/>
      <c r="I381"/>
    </row>
    <row r="382" spans="2:9" ht="15">
      <c r="B382" s="43"/>
      <c r="C382"/>
      <c r="D382"/>
      <c r="E382"/>
      <c r="F382"/>
      <c r="G382"/>
      <c r="H382"/>
      <c r="I382"/>
    </row>
    <row r="383" spans="2:9" ht="15">
      <c r="B383" s="43"/>
      <c r="C383"/>
      <c r="D383"/>
      <c r="E383"/>
      <c r="F383"/>
      <c r="G383"/>
      <c r="H383"/>
      <c r="I383"/>
    </row>
    <row r="384" spans="2:9" ht="15">
      <c r="B384" s="43"/>
      <c r="C384"/>
      <c r="D384"/>
      <c r="E384"/>
      <c r="F384"/>
      <c r="G384"/>
      <c r="H384"/>
      <c r="I384"/>
    </row>
    <row r="385" spans="2:9" ht="15">
      <c r="B385" s="43"/>
      <c r="C385"/>
      <c r="D385"/>
      <c r="E385"/>
      <c r="F385"/>
      <c r="G385"/>
      <c r="H385"/>
      <c r="I385"/>
    </row>
    <row r="386" spans="2:9" ht="15">
      <c r="B386" s="43"/>
      <c r="C386"/>
      <c r="D386"/>
      <c r="E386"/>
      <c r="F386"/>
      <c r="G386"/>
      <c r="H386"/>
      <c r="I386"/>
    </row>
    <row r="387" spans="2:9" ht="15">
      <c r="B387" s="43"/>
      <c r="C387"/>
      <c r="D387"/>
      <c r="E387"/>
      <c r="F387"/>
      <c r="G387"/>
      <c r="H387"/>
      <c r="I387"/>
    </row>
    <row r="388" spans="2:9" ht="15">
      <c r="B388" s="43"/>
      <c r="C388"/>
      <c r="D388"/>
      <c r="E388"/>
      <c r="F388"/>
      <c r="G388"/>
      <c r="H388"/>
      <c r="I388"/>
    </row>
    <row r="389" spans="2:9" ht="15">
      <c r="B389" s="43"/>
      <c r="C389"/>
      <c r="D389"/>
      <c r="E389"/>
      <c r="F389"/>
      <c r="G389"/>
      <c r="H389"/>
      <c r="I389"/>
    </row>
    <row r="390" spans="2:9" ht="15">
      <c r="B390" s="43"/>
      <c r="C390"/>
      <c r="D390"/>
      <c r="E390"/>
      <c r="F390"/>
      <c r="G390"/>
      <c r="H390"/>
      <c r="I390"/>
    </row>
    <row r="391" spans="2:9" ht="15">
      <c r="B391" s="43"/>
      <c r="C391"/>
      <c r="D391"/>
      <c r="E391"/>
      <c r="F391"/>
      <c r="G391"/>
      <c r="H391"/>
      <c r="I391"/>
    </row>
    <row r="392" spans="2:9" ht="15">
      <c r="B392" s="43"/>
      <c r="C392"/>
      <c r="D392"/>
      <c r="E392"/>
      <c r="F392"/>
      <c r="G392"/>
      <c r="H392"/>
      <c r="I392"/>
    </row>
    <row r="393" spans="2:9" ht="15">
      <c r="B393" s="43"/>
      <c r="C393"/>
      <c r="D393"/>
      <c r="E393"/>
      <c r="F393"/>
      <c r="G393"/>
      <c r="H393"/>
      <c r="I393"/>
    </row>
    <row r="394" spans="2:9" ht="15">
      <c r="B394" s="43"/>
      <c r="C394"/>
      <c r="D394"/>
      <c r="E394"/>
      <c r="F394"/>
      <c r="G394"/>
      <c r="H394"/>
      <c r="I394"/>
    </row>
    <row r="395" spans="2:9" ht="15">
      <c r="B395" s="43"/>
      <c r="C395"/>
      <c r="D395"/>
      <c r="E395"/>
      <c r="F395"/>
      <c r="G395"/>
      <c r="H395"/>
      <c r="I395"/>
    </row>
    <row r="396" spans="2:9" ht="15">
      <c r="B396" s="43"/>
      <c r="C396"/>
      <c r="D396"/>
      <c r="E396"/>
      <c r="F396"/>
      <c r="G396"/>
      <c r="H396"/>
      <c r="I396"/>
    </row>
    <row r="397" spans="2:9" ht="15">
      <c r="B397" s="43"/>
      <c r="C397"/>
      <c r="D397"/>
      <c r="E397"/>
      <c r="F397"/>
      <c r="G397"/>
      <c r="H397"/>
      <c r="I397"/>
    </row>
    <row r="398" spans="2:9" ht="15">
      <c r="B398" s="43"/>
      <c r="C398"/>
      <c r="D398"/>
      <c r="E398"/>
      <c r="F398"/>
      <c r="G398"/>
      <c r="H398"/>
      <c r="I398"/>
    </row>
    <row r="399" spans="2:9" ht="15">
      <c r="B399" s="43"/>
      <c r="C399"/>
      <c r="D399"/>
      <c r="E399"/>
      <c r="F399"/>
      <c r="G399"/>
      <c r="H399"/>
      <c r="I399"/>
    </row>
    <row r="400" spans="2:9" ht="15">
      <c r="B400" s="43"/>
      <c r="C400"/>
      <c r="D400"/>
      <c r="E400"/>
      <c r="F400"/>
      <c r="G400"/>
      <c r="H400"/>
      <c r="I400"/>
    </row>
    <row r="401" spans="2:9" ht="15">
      <c r="B401" s="43"/>
      <c r="C401"/>
      <c r="D401"/>
      <c r="E401"/>
      <c r="F401"/>
      <c r="G401"/>
      <c r="H401"/>
      <c r="I401"/>
    </row>
    <row r="402" spans="2:9" ht="15">
      <c r="B402" s="43"/>
      <c r="C402"/>
      <c r="D402"/>
      <c r="E402"/>
      <c r="F402"/>
      <c r="G402"/>
      <c r="H402"/>
      <c r="I402"/>
    </row>
    <row r="403" spans="2:9" ht="15">
      <c r="B403" s="43"/>
      <c r="C403"/>
      <c r="D403"/>
      <c r="E403"/>
      <c r="F403"/>
      <c r="G403"/>
      <c r="H403"/>
      <c r="I403"/>
    </row>
    <row r="404" spans="2:9" ht="15">
      <c r="B404" s="43"/>
      <c r="C404"/>
      <c r="D404"/>
      <c r="E404"/>
      <c r="F404"/>
      <c r="G404"/>
      <c r="H404"/>
      <c r="I404"/>
    </row>
    <row r="405" spans="2:9" ht="15">
      <c r="B405" s="43"/>
      <c r="C405"/>
      <c r="D405"/>
      <c r="E405"/>
      <c r="F405"/>
      <c r="G405"/>
      <c r="H405"/>
      <c r="I405"/>
    </row>
    <row r="406" spans="2:9" ht="15">
      <c r="B406" s="43"/>
      <c r="C406"/>
      <c r="D406"/>
      <c r="E406"/>
      <c r="F406"/>
      <c r="G406"/>
      <c r="H406"/>
      <c r="I406"/>
    </row>
    <row r="407" spans="2:9" ht="15">
      <c r="B407" s="43"/>
      <c r="C407"/>
      <c r="D407"/>
      <c r="E407"/>
      <c r="F407"/>
      <c r="G407"/>
      <c r="H407"/>
      <c r="I407"/>
    </row>
    <row r="408" spans="2:9" ht="15">
      <c r="B408" s="43"/>
      <c r="C408"/>
      <c r="D408"/>
      <c r="E408"/>
      <c r="F408"/>
      <c r="G408"/>
      <c r="H408"/>
      <c r="I408"/>
    </row>
    <row r="409" spans="2:9" ht="15">
      <c r="B409" s="43"/>
      <c r="C409"/>
      <c r="D409"/>
      <c r="E409"/>
      <c r="F409"/>
      <c r="G409"/>
      <c r="H409"/>
      <c r="I409"/>
    </row>
    <row r="410" spans="2:9" ht="15">
      <c r="B410" s="43"/>
      <c r="C410"/>
      <c r="D410"/>
      <c r="E410"/>
      <c r="F410"/>
      <c r="G410"/>
      <c r="H410"/>
      <c r="I410"/>
    </row>
    <row r="411" spans="2:9" ht="15">
      <c r="B411" s="43"/>
      <c r="C411"/>
      <c r="D411"/>
      <c r="E411"/>
      <c r="F411"/>
      <c r="G411"/>
      <c r="H411"/>
      <c r="I411"/>
    </row>
    <row r="412" spans="2:9" ht="15">
      <c r="B412" s="43"/>
      <c r="C412"/>
      <c r="D412"/>
      <c r="E412"/>
      <c r="F412"/>
      <c r="G412"/>
      <c r="H412"/>
      <c r="I412"/>
    </row>
    <row r="413" spans="2:9" ht="15">
      <c r="B413" s="43"/>
      <c r="C413"/>
      <c r="D413"/>
      <c r="E413"/>
      <c r="F413"/>
      <c r="G413"/>
      <c r="H413"/>
      <c r="I413"/>
    </row>
    <row r="414" spans="2:9" ht="15">
      <c r="B414" s="43"/>
      <c r="C414"/>
      <c r="D414"/>
      <c r="E414"/>
      <c r="F414"/>
      <c r="G414"/>
      <c r="H414"/>
      <c r="I414"/>
    </row>
    <row r="415" spans="2:9" ht="15">
      <c r="B415" s="43"/>
      <c r="C415"/>
      <c r="D415"/>
      <c r="E415"/>
      <c r="F415"/>
      <c r="G415"/>
      <c r="H415"/>
      <c r="I415"/>
    </row>
    <row r="416" spans="2:9" ht="15">
      <c r="B416" s="43"/>
      <c r="C416"/>
      <c r="D416"/>
      <c r="E416"/>
      <c r="F416"/>
      <c r="G416"/>
      <c r="H416"/>
      <c r="I416"/>
    </row>
    <row r="417" spans="2:9" ht="15">
      <c r="B417" s="43"/>
      <c r="C417"/>
      <c r="D417"/>
      <c r="E417"/>
      <c r="F417"/>
      <c r="G417"/>
      <c r="H417"/>
      <c r="I417"/>
    </row>
    <row r="418" spans="2:9" ht="15">
      <c r="B418" s="43"/>
      <c r="C418"/>
      <c r="D418"/>
      <c r="E418"/>
      <c r="F418"/>
      <c r="G418"/>
      <c r="H418"/>
      <c r="I418"/>
    </row>
    <row r="419" spans="2:9" ht="15">
      <c r="B419" s="43"/>
      <c r="C419"/>
      <c r="D419"/>
      <c r="E419"/>
      <c r="F419"/>
      <c r="G419"/>
      <c r="H419"/>
      <c r="I419"/>
    </row>
    <row r="420" spans="2:9" ht="15">
      <c r="B420" s="43"/>
      <c r="C420"/>
      <c r="D420"/>
      <c r="E420"/>
      <c r="F420"/>
      <c r="G420"/>
      <c r="H420"/>
      <c r="I420"/>
    </row>
    <row r="421" spans="2:9" ht="15">
      <c r="B421" s="43"/>
      <c r="C421"/>
      <c r="D421"/>
      <c r="E421"/>
      <c r="F421"/>
      <c r="G421"/>
      <c r="H421"/>
      <c r="I421"/>
    </row>
    <row r="422" spans="2:9" ht="15">
      <c r="B422" s="43"/>
      <c r="C422"/>
      <c r="D422"/>
      <c r="E422"/>
      <c r="F422"/>
      <c r="G422"/>
      <c r="H422"/>
      <c r="I422"/>
    </row>
    <row r="423" spans="2:9" ht="15">
      <c r="B423" s="43"/>
      <c r="C423"/>
      <c r="D423"/>
      <c r="E423"/>
      <c r="F423"/>
      <c r="G423"/>
      <c r="H423"/>
      <c r="I423"/>
    </row>
    <row r="424" spans="2:9" ht="15">
      <c r="B424" s="43"/>
      <c r="C424"/>
      <c r="D424"/>
      <c r="E424"/>
      <c r="F424"/>
      <c r="G424"/>
      <c r="H424"/>
      <c r="I424"/>
    </row>
    <row r="425" spans="2:9" ht="15">
      <c r="B425" s="43"/>
      <c r="C425"/>
      <c r="D425"/>
      <c r="E425"/>
      <c r="F425"/>
      <c r="G425"/>
      <c r="H425"/>
      <c r="I425"/>
    </row>
    <row r="426" spans="2:9" ht="15">
      <c r="B426" s="43"/>
      <c r="C426"/>
      <c r="D426"/>
      <c r="E426"/>
      <c r="F426"/>
      <c r="G426"/>
      <c r="H426"/>
      <c r="I426"/>
    </row>
    <row r="427" spans="2:9" ht="15">
      <c r="B427" s="43"/>
      <c r="C427"/>
      <c r="D427"/>
      <c r="E427"/>
      <c r="F427"/>
      <c r="G427"/>
      <c r="H427"/>
      <c r="I427"/>
    </row>
    <row r="428" spans="2:9" ht="15">
      <c r="B428" s="43"/>
      <c r="C428"/>
      <c r="D428"/>
      <c r="E428"/>
      <c r="F428"/>
      <c r="G428"/>
      <c r="H428"/>
      <c r="I428"/>
    </row>
    <row r="429" spans="2:9" ht="15">
      <c r="B429" s="43"/>
      <c r="C429"/>
      <c r="D429"/>
      <c r="E429"/>
      <c r="F429"/>
      <c r="G429"/>
      <c r="H429"/>
      <c r="I429"/>
    </row>
    <row r="430" spans="2:9" ht="15">
      <c r="B430" s="43"/>
      <c r="C430"/>
      <c r="D430"/>
      <c r="E430"/>
      <c r="F430"/>
      <c r="G430"/>
      <c r="H430"/>
      <c r="I430"/>
    </row>
    <row r="431" spans="2:9" ht="15">
      <c r="B431" s="43"/>
      <c r="C431"/>
      <c r="D431"/>
      <c r="E431"/>
      <c r="F431"/>
      <c r="G431"/>
      <c r="H431"/>
      <c r="I431"/>
    </row>
    <row r="432" spans="2:9" ht="15">
      <c r="B432" s="43"/>
      <c r="C432"/>
      <c r="D432"/>
      <c r="E432"/>
      <c r="F432"/>
      <c r="G432"/>
      <c r="H432"/>
      <c r="I432"/>
    </row>
    <row r="433" spans="2:9" ht="15">
      <c r="B433" s="43"/>
      <c r="C433"/>
      <c r="D433"/>
      <c r="E433"/>
      <c r="F433"/>
      <c r="G433"/>
      <c r="H433"/>
      <c r="I433"/>
    </row>
    <row r="434" spans="2:9" ht="15">
      <c r="B434" s="43"/>
      <c r="C434"/>
      <c r="D434"/>
      <c r="E434"/>
      <c r="F434"/>
      <c r="G434"/>
      <c r="H434"/>
      <c r="I434"/>
    </row>
    <row r="435" spans="2:9" ht="15">
      <c r="B435" s="43"/>
      <c r="C435"/>
      <c r="D435"/>
      <c r="E435"/>
      <c r="F435"/>
      <c r="G435"/>
      <c r="H435"/>
      <c r="I435"/>
    </row>
    <row r="436" spans="2:9" ht="15">
      <c r="B436" s="43"/>
      <c r="C436"/>
      <c r="D436"/>
      <c r="E436"/>
      <c r="F436"/>
      <c r="G436"/>
      <c r="H436"/>
      <c r="I436"/>
    </row>
    <row r="437" spans="2:9" ht="15">
      <c r="B437" s="43"/>
      <c r="C437"/>
      <c r="D437"/>
      <c r="E437"/>
      <c r="F437"/>
      <c r="G437"/>
      <c r="H437"/>
      <c r="I437"/>
    </row>
    <row r="438" spans="2:9" ht="15">
      <c r="B438" s="43"/>
      <c r="C438"/>
      <c r="D438"/>
      <c r="E438"/>
      <c r="F438"/>
      <c r="G438"/>
      <c r="H438"/>
      <c r="I438"/>
    </row>
    <row r="439" spans="2:9" ht="15">
      <c r="B439" s="43"/>
      <c r="C439"/>
      <c r="D439"/>
      <c r="E439"/>
      <c r="F439"/>
      <c r="G439"/>
      <c r="H439"/>
      <c r="I439"/>
    </row>
    <row r="440" spans="2:9" ht="15">
      <c r="B440" s="43"/>
      <c r="C440"/>
      <c r="D440"/>
      <c r="E440"/>
      <c r="F440"/>
      <c r="G440"/>
      <c r="H440"/>
      <c r="I440"/>
    </row>
    <row r="441" spans="2:9" ht="15">
      <c r="B441" s="43"/>
      <c r="C441"/>
      <c r="D441"/>
      <c r="E441"/>
      <c r="F441"/>
      <c r="G441"/>
      <c r="H441"/>
      <c r="I441"/>
    </row>
    <row r="442" spans="2:9" ht="15">
      <c r="B442" s="43"/>
      <c r="C442"/>
      <c r="D442"/>
      <c r="E442"/>
      <c r="F442"/>
      <c r="G442"/>
      <c r="H442"/>
      <c r="I442"/>
    </row>
    <row r="443" spans="2:9" ht="15">
      <c r="B443" s="43"/>
      <c r="C443"/>
      <c r="D443"/>
      <c r="E443"/>
      <c r="F443"/>
      <c r="G443"/>
      <c r="H443"/>
      <c r="I443"/>
    </row>
    <row r="444" spans="2:9" ht="15">
      <c r="B444" s="43"/>
      <c r="C444"/>
      <c r="D444"/>
      <c r="E444"/>
      <c r="F444"/>
      <c r="G444"/>
      <c r="H444"/>
      <c r="I444"/>
    </row>
    <row r="445" spans="2:9" ht="15">
      <c r="B445" s="43"/>
      <c r="C445"/>
      <c r="D445"/>
      <c r="E445"/>
      <c r="F445"/>
      <c r="G445"/>
      <c r="H445"/>
      <c r="I445"/>
    </row>
    <row r="446" spans="2:9" ht="15">
      <c r="B446" s="43"/>
      <c r="C446"/>
      <c r="D446"/>
      <c r="E446"/>
      <c r="F446"/>
      <c r="G446"/>
      <c r="H446"/>
      <c r="I446"/>
    </row>
    <row r="447" spans="2:9" ht="15">
      <c r="B447" s="43"/>
      <c r="C447"/>
      <c r="D447"/>
      <c r="E447"/>
      <c r="F447"/>
      <c r="G447"/>
      <c r="H447"/>
      <c r="I447"/>
    </row>
    <row r="448" spans="2:9" ht="15">
      <c r="B448" s="43"/>
      <c r="C448"/>
      <c r="D448"/>
      <c r="E448"/>
      <c r="F448"/>
      <c r="G448"/>
      <c r="H448"/>
      <c r="I448"/>
    </row>
    <row r="449" spans="2:9" ht="15">
      <c r="B449" s="43"/>
      <c r="C449"/>
      <c r="D449"/>
      <c r="E449"/>
      <c r="F449"/>
      <c r="G449"/>
      <c r="H449"/>
      <c r="I449"/>
    </row>
    <row r="450" spans="2:9" ht="15">
      <c r="B450" s="43"/>
      <c r="C450"/>
      <c r="D450"/>
      <c r="E450"/>
      <c r="F450"/>
      <c r="G450"/>
      <c r="H450"/>
      <c r="I450"/>
    </row>
    <row r="451" spans="2:9" ht="15">
      <c r="B451" s="43"/>
      <c r="C451"/>
      <c r="D451"/>
      <c r="E451"/>
      <c r="F451"/>
      <c r="G451"/>
      <c r="H451"/>
      <c r="I451"/>
    </row>
    <row r="452" spans="2:9" ht="15">
      <c r="B452" s="43"/>
      <c r="C452"/>
      <c r="D452"/>
      <c r="E452"/>
      <c r="F452"/>
      <c r="G452"/>
      <c r="H452"/>
      <c r="I452"/>
    </row>
    <row r="453" spans="2:9" ht="15">
      <c r="B453" s="43"/>
      <c r="C453"/>
      <c r="D453"/>
      <c r="E453"/>
      <c r="F453"/>
      <c r="G453"/>
      <c r="H453"/>
      <c r="I453"/>
    </row>
    <row r="454" spans="2:9" ht="15">
      <c r="B454" s="43"/>
      <c r="C454"/>
      <c r="D454"/>
      <c r="E454"/>
      <c r="F454"/>
      <c r="G454"/>
      <c r="H454"/>
      <c r="I454"/>
    </row>
    <row r="455" spans="2:9" ht="15">
      <c r="B455" s="43"/>
      <c r="C455"/>
      <c r="D455"/>
      <c r="E455"/>
      <c r="F455"/>
      <c r="G455"/>
      <c r="H455"/>
      <c r="I455"/>
    </row>
    <row r="456" spans="2:9" ht="15">
      <c r="B456" s="43"/>
      <c r="C456"/>
      <c r="D456"/>
      <c r="E456"/>
      <c r="F456"/>
      <c r="G456"/>
      <c r="H456"/>
      <c r="I456"/>
    </row>
    <row r="457" spans="2:9" ht="15">
      <c r="B457" s="43"/>
      <c r="C457"/>
      <c r="D457"/>
      <c r="E457"/>
      <c r="F457"/>
      <c r="G457"/>
      <c r="H457"/>
      <c r="I457"/>
    </row>
    <row r="458" spans="2:9" ht="15">
      <c r="B458" s="43"/>
      <c r="C458"/>
      <c r="D458"/>
      <c r="E458"/>
      <c r="F458"/>
      <c r="G458"/>
      <c r="H458"/>
      <c r="I458"/>
    </row>
    <row r="459" spans="2:9" ht="15">
      <c r="B459" s="43"/>
      <c r="C459"/>
      <c r="D459"/>
      <c r="E459"/>
      <c r="F459"/>
      <c r="G459"/>
      <c r="H459"/>
      <c r="I459"/>
    </row>
    <row r="460" spans="2:9" ht="15">
      <c r="B460" s="43"/>
      <c r="C460"/>
      <c r="D460"/>
      <c r="E460"/>
      <c r="F460"/>
      <c r="G460"/>
      <c r="H460"/>
      <c r="I460"/>
    </row>
    <row r="461" spans="2:9" ht="15">
      <c r="B461" s="43"/>
      <c r="C461"/>
      <c r="D461"/>
      <c r="E461"/>
      <c r="F461"/>
      <c r="G461"/>
      <c r="H461"/>
      <c r="I461"/>
    </row>
    <row r="462" spans="2:9" ht="15">
      <c r="B462" s="43"/>
      <c r="C462"/>
      <c r="D462"/>
      <c r="E462"/>
      <c r="F462"/>
      <c r="G462"/>
      <c r="H462"/>
      <c r="I462"/>
    </row>
    <row r="463" spans="2:9" ht="15">
      <c r="B463" s="43"/>
      <c r="C463"/>
      <c r="D463"/>
      <c r="E463"/>
      <c r="F463"/>
      <c r="G463"/>
      <c r="H463"/>
      <c r="I463"/>
    </row>
    <row r="464" spans="2:9" ht="15">
      <c r="B464" s="43"/>
      <c r="C464"/>
      <c r="D464"/>
      <c r="E464"/>
      <c r="F464"/>
      <c r="G464"/>
      <c r="H464"/>
      <c r="I464"/>
    </row>
    <row r="465" spans="2:9" ht="15">
      <c r="B465" s="43"/>
      <c r="C465"/>
      <c r="D465"/>
      <c r="E465"/>
      <c r="F465"/>
      <c r="G465"/>
      <c r="H465"/>
      <c r="I465"/>
    </row>
    <row r="466" spans="2:9" ht="15">
      <c r="B466" s="43"/>
      <c r="C466"/>
      <c r="D466"/>
      <c r="E466"/>
      <c r="F466"/>
      <c r="G466"/>
      <c r="H466"/>
      <c r="I466"/>
    </row>
    <row r="467" spans="2:9" ht="15">
      <c r="B467" s="43"/>
      <c r="C467"/>
      <c r="D467"/>
      <c r="E467"/>
      <c r="F467"/>
      <c r="G467"/>
      <c r="H467"/>
      <c r="I467"/>
    </row>
    <row r="468" spans="2:9" ht="15">
      <c r="B468" s="43"/>
      <c r="C468"/>
      <c r="D468"/>
      <c r="E468"/>
      <c r="F468"/>
      <c r="G468"/>
      <c r="H468"/>
      <c r="I468"/>
    </row>
    <row r="469" spans="2:9" ht="15">
      <c r="B469" s="43"/>
      <c r="C469"/>
      <c r="D469"/>
      <c r="E469"/>
      <c r="F469"/>
      <c r="G469"/>
      <c r="H469"/>
      <c r="I469"/>
    </row>
    <row r="470" spans="2:9" ht="15">
      <c r="B470" s="43"/>
      <c r="C470"/>
      <c r="D470"/>
      <c r="E470"/>
      <c r="F470"/>
      <c r="G470"/>
      <c r="H470"/>
      <c r="I470"/>
    </row>
    <row r="471" spans="2:9" ht="15">
      <c r="B471" s="43"/>
      <c r="C471"/>
      <c r="D471"/>
      <c r="E471"/>
      <c r="F471"/>
      <c r="G471"/>
      <c r="H471"/>
      <c r="I471"/>
    </row>
    <row r="472" spans="2:9" ht="15">
      <c r="B472" s="43"/>
      <c r="C472"/>
      <c r="D472"/>
      <c r="E472"/>
      <c r="F472"/>
      <c r="G472"/>
      <c r="H472"/>
      <c r="I472"/>
    </row>
    <row r="473" spans="2:9" ht="15">
      <c r="B473" s="43"/>
      <c r="C473"/>
      <c r="D473"/>
      <c r="E473"/>
      <c r="F473"/>
      <c r="G473"/>
      <c r="H473"/>
      <c r="I473"/>
    </row>
    <row r="474" spans="2:9" ht="15">
      <c r="B474" s="43"/>
      <c r="C474"/>
      <c r="D474"/>
      <c r="E474"/>
      <c r="F474"/>
      <c r="G474"/>
      <c r="H474"/>
      <c r="I474"/>
    </row>
    <row r="475" spans="2:9" ht="15">
      <c r="B475" s="43"/>
      <c r="C475"/>
      <c r="D475"/>
      <c r="E475"/>
      <c r="F475"/>
      <c r="G475"/>
      <c r="H475"/>
      <c r="I475"/>
    </row>
    <row r="476" spans="2:9" ht="15">
      <c r="B476" s="43"/>
      <c r="C476"/>
      <c r="D476"/>
      <c r="E476"/>
      <c r="F476"/>
      <c r="G476"/>
      <c r="H476"/>
      <c r="I476"/>
    </row>
    <row r="477" spans="2:9" ht="15">
      <c r="B477" s="43"/>
      <c r="C477"/>
      <c r="D477"/>
      <c r="E477"/>
      <c r="F477"/>
      <c r="G477"/>
      <c r="H477"/>
      <c r="I477"/>
    </row>
    <row r="478" spans="2:9" ht="15">
      <c r="B478" s="43"/>
      <c r="C478"/>
      <c r="D478"/>
      <c r="E478"/>
      <c r="F478"/>
      <c r="G478"/>
      <c r="H478"/>
      <c r="I478"/>
    </row>
    <row r="479" spans="2:9" ht="15">
      <c r="B479" s="43"/>
      <c r="C479"/>
      <c r="D479"/>
      <c r="E479"/>
      <c r="F479"/>
      <c r="G479"/>
      <c r="H479"/>
      <c r="I479"/>
    </row>
    <row r="480" spans="2:9" ht="15">
      <c r="B480" s="43"/>
      <c r="C480"/>
      <c r="D480"/>
      <c r="E480"/>
      <c r="F480"/>
      <c r="G480"/>
      <c r="H480"/>
      <c r="I480"/>
    </row>
    <row r="481" spans="2:9" ht="15">
      <c r="B481" s="43"/>
      <c r="C481"/>
      <c r="D481"/>
      <c r="E481"/>
      <c r="F481"/>
      <c r="G481"/>
      <c r="H481"/>
      <c r="I481"/>
    </row>
    <row r="482" spans="2:9" ht="15">
      <c r="B482" s="43"/>
      <c r="C482"/>
      <c r="D482"/>
      <c r="E482"/>
      <c r="F482"/>
      <c r="G482"/>
      <c r="H482"/>
      <c r="I482"/>
    </row>
    <row r="483" spans="2:9" ht="15">
      <c r="B483" s="43"/>
      <c r="C483"/>
      <c r="D483"/>
      <c r="E483"/>
      <c r="F483"/>
      <c r="G483"/>
      <c r="H483"/>
      <c r="I483"/>
    </row>
    <row r="484" spans="2:9" ht="15">
      <c r="B484" s="43"/>
      <c r="C484"/>
      <c r="D484"/>
      <c r="E484"/>
      <c r="F484"/>
      <c r="G484"/>
      <c r="H484"/>
      <c r="I484"/>
    </row>
    <row r="485" spans="2:9" ht="15">
      <c r="B485" s="43"/>
      <c r="C485"/>
      <c r="D485"/>
      <c r="E485"/>
      <c r="F485"/>
      <c r="G485"/>
      <c r="H485"/>
      <c r="I485"/>
    </row>
    <row r="486" spans="2:9" ht="15">
      <c r="B486" s="43"/>
      <c r="C486"/>
      <c r="D486"/>
      <c r="E486"/>
      <c r="F486"/>
      <c r="G486"/>
      <c r="H486"/>
      <c r="I486"/>
    </row>
    <row r="487" spans="2:9" ht="15">
      <c r="B487" s="43"/>
      <c r="C487"/>
      <c r="D487"/>
      <c r="E487"/>
      <c r="F487"/>
      <c r="G487"/>
      <c r="H487"/>
      <c r="I487"/>
    </row>
    <row r="488" spans="2:9" ht="15">
      <c r="B488" s="43"/>
      <c r="C488"/>
      <c r="D488"/>
      <c r="E488"/>
      <c r="F488"/>
      <c r="G488"/>
      <c r="H488"/>
      <c r="I488"/>
    </row>
    <row r="489" spans="2:9" ht="15">
      <c r="B489" s="43"/>
      <c r="C489"/>
      <c r="D489"/>
      <c r="E489"/>
      <c r="F489"/>
      <c r="G489"/>
      <c r="H489"/>
      <c r="I489"/>
    </row>
    <row r="490" spans="2:9" ht="15">
      <c r="B490" s="43"/>
      <c r="C490"/>
      <c r="D490"/>
      <c r="E490"/>
      <c r="F490"/>
      <c r="G490"/>
      <c r="H490"/>
      <c r="I490"/>
    </row>
    <row r="491" spans="2:9" ht="15">
      <c r="B491" s="43"/>
      <c r="C491"/>
      <c r="D491"/>
      <c r="E491"/>
      <c r="F491"/>
      <c r="G491"/>
      <c r="H491"/>
      <c r="I491"/>
    </row>
    <row r="492" spans="2:9" ht="15">
      <c r="B492" s="43"/>
      <c r="C492"/>
      <c r="D492"/>
      <c r="E492"/>
      <c r="F492"/>
      <c r="G492"/>
      <c r="H492"/>
      <c r="I492"/>
    </row>
    <row r="493" spans="2:9" ht="15">
      <c r="B493" s="43"/>
      <c r="C493"/>
      <c r="D493"/>
      <c r="E493"/>
      <c r="F493"/>
      <c r="G493"/>
      <c r="H493"/>
      <c r="I493"/>
    </row>
    <row r="494" spans="2:9" ht="15">
      <c r="B494" s="43"/>
      <c r="C494"/>
      <c r="D494"/>
      <c r="E494"/>
      <c r="F494"/>
      <c r="G494"/>
      <c r="H494"/>
      <c r="I494"/>
    </row>
    <row r="495" spans="2:9" ht="15">
      <c r="B495" s="43"/>
      <c r="C495"/>
      <c r="D495"/>
      <c r="E495"/>
      <c r="F495"/>
      <c r="G495"/>
      <c r="H495"/>
      <c r="I495"/>
    </row>
    <row r="496" spans="2:9" ht="15">
      <c r="B496" s="43"/>
      <c r="C496"/>
      <c r="D496"/>
      <c r="E496"/>
      <c r="F496"/>
      <c r="G496"/>
      <c r="H496"/>
      <c r="I496"/>
    </row>
    <row r="497" spans="2:9" ht="15">
      <c r="B497" s="43"/>
      <c r="C497"/>
      <c r="D497"/>
      <c r="E497"/>
      <c r="F497"/>
      <c r="G497"/>
      <c r="H497"/>
      <c r="I497"/>
    </row>
    <row r="498" spans="2:9" ht="15">
      <c r="B498" s="43"/>
      <c r="C498"/>
      <c r="D498"/>
      <c r="E498"/>
      <c r="F498"/>
      <c r="G498"/>
      <c r="H498"/>
      <c r="I498"/>
    </row>
    <row r="499" spans="2:9" ht="15">
      <c r="B499" s="43"/>
      <c r="C499"/>
      <c r="D499"/>
      <c r="E499"/>
      <c r="F499"/>
      <c r="G499"/>
      <c r="H499"/>
      <c r="I499"/>
    </row>
    <row r="500" spans="2:9" ht="15">
      <c r="B500" s="43"/>
      <c r="C500"/>
      <c r="D500"/>
      <c r="E500"/>
      <c r="F500"/>
      <c r="G500"/>
      <c r="H500"/>
      <c r="I500"/>
    </row>
    <row r="501" spans="2:9" ht="15">
      <c r="B501" s="43"/>
      <c r="C501"/>
      <c r="D501"/>
      <c r="E501"/>
      <c r="F501"/>
      <c r="G501"/>
      <c r="H501"/>
      <c r="I501"/>
    </row>
    <row r="502" spans="2:9" ht="15">
      <c r="B502" s="43"/>
      <c r="C502"/>
      <c r="D502"/>
      <c r="E502"/>
      <c r="F502"/>
      <c r="G502"/>
      <c r="H502"/>
      <c r="I502"/>
    </row>
    <row r="503" spans="2:9" ht="15">
      <c r="B503" s="43"/>
      <c r="C503"/>
      <c r="D503"/>
      <c r="E503"/>
      <c r="F503"/>
      <c r="G503"/>
      <c r="H503"/>
      <c r="I503"/>
    </row>
    <row r="504" spans="2:9" ht="15">
      <c r="B504" s="43"/>
      <c r="C504"/>
      <c r="D504"/>
      <c r="E504"/>
      <c r="F504"/>
      <c r="G504"/>
      <c r="H504"/>
      <c r="I504"/>
    </row>
    <row r="505" spans="2:9" ht="15">
      <c r="B505" s="43"/>
      <c r="C505"/>
      <c r="D505"/>
      <c r="E505"/>
      <c r="F505"/>
      <c r="G505"/>
      <c r="H505"/>
      <c r="I505"/>
    </row>
    <row r="506" spans="2:9" ht="15">
      <c r="B506" s="43"/>
      <c r="C506"/>
      <c r="D506"/>
      <c r="E506"/>
      <c r="F506"/>
      <c r="G506"/>
      <c r="H506"/>
      <c r="I506"/>
    </row>
    <row r="507" spans="2:9" ht="15">
      <c r="B507" s="43"/>
      <c r="C507"/>
      <c r="D507"/>
      <c r="E507"/>
      <c r="F507"/>
      <c r="G507"/>
      <c r="H507"/>
      <c r="I507"/>
    </row>
    <row r="508" spans="2:9" ht="15">
      <c r="B508" s="43"/>
      <c r="C508"/>
      <c r="D508"/>
      <c r="E508"/>
      <c r="F508"/>
      <c r="G508"/>
      <c r="H508"/>
      <c r="I508"/>
    </row>
    <row r="509" spans="2:9" ht="15">
      <c r="B509" s="43"/>
      <c r="C509"/>
      <c r="D509"/>
      <c r="E509"/>
      <c r="F509"/>
      <c r="G509"/>
      <c r="H509"/>
      <c r="I509"/>
    </row>
    <row r="510" spans="2:9" ht="15">
      <c r="B510" s="43"/>
      <c r="C510"/>
      <c r="D510"/>
      <c r="E510"/>
      <c r="F510"/>
      <c r="G510"/>
      <c r="H510"/>
      <c r="I510"/>
    </row>
    <row r="511" spans="2:9" ht="15">
      <c r="B511" s="43"/>
      <c r="C511"/>
      <c r="D511"/>
      <c r="E511"/>
      <c r="F511"/>
      <c r="G511"/>
      <c r="H511"/>
      <c r="I511"/>
    </row>
    <row r="512" spans="2:9" ht="15">
      <c r="B512" s="43"/>
      <c r="C512"/>
      <c r="D512"/>
      <c r="E512"/>
      <c r="F512"/>
      <c r="G512"/>
      <c r="H512"/>
      <c r="I512"/>
    </row>
    <row r="513" spans="2:9" ht="15">
      <c r="B513" s="43"/>
      <c r="C513"/>
      <c r="D513"/>
      <c r="E513"/>
      <c r="F513"/>
      <c r="G513"/>
      <c r="H513"/>
      <c r="I513"/>
    </row>
    <row r="514" spans="2:9" ht="15">
      <c r="B514" s="43"/>
      <c r="C514"/>
      <c r="D514"/>
      <c r="E514"/>
      <c r="F514"/>
      <c r="G514"/>
      <c r="H514"/>
      <c r="I514"/>
    </row>
    <row r="515" spans="2:9" ht="15">
      <c r="B515" s="43"/>
      <c r="C515"/>
      <c r="D515"/>
      <c r="E515"/>
      <c r="F515"/>
      <c r="G515"/>
      <c r="H515"/>
      <c r="I515"/>
    </row>
    <row r="516" spans="2:9" ht="15">
      <c r="B516" s="43"/>
      <c r="C516"/>
      <c r="D516"/>
      <c r="E516"/>
      <c r="F516"/>
      <c r="G516"/>
      <c r="H516"/>
      <c r="I516"/>
    </row>
    <row r="517" spans="2:9" ht="15">
      <c r="B517" s="43"/>
      <c r="C517"/>
      <c r="D517"/>
      <c r="E517"/>
      <c r="F517"/>
      <c r="G517"/>
      <c r="H517"/>
      <c r="I517"/>
    </row>
    <row r="518" spans="2:9" ht="15">
      <c r="B518" s="43"/>
      <c r="C518"/>
      <c r="D518"/>
      <c r="E518"/>
      <c r="F518"/>
      <c r="G518"/>
      <c r="H518"/>
      <c r="I518"/>
    </row>
    <row r="519" spans="2:9" ht="15">
      <c r="B519" s="43"/>
      <c r="C519"/>
      <c r="D519"/>
      <c r="E519"/>
      <c r="F519"/>
      <c r="G519"/>
      <c r="H519"/>
      <c r="I519"/>
    </row>
    <row r="520" spans="2:9" ht="15">
      <c r="B520" s="43"/>
      <c r="C520"/>
      <c r="D520"/>
      <c r="E520"/>
      <c r="F520"/>
      <c r="G520"/>
      <c r="H520"/>
      <c r="I520"/>
    </row>
    <row r="521" spans="2:9" ht="15">
      <c r="B521" s="43"/>
      <c r="C521"/>
      <c r="D521"/>
      <c r="E521"/>
      <c r="F521"/>
      <c r="G521"/>
      <c r="H521"/>
      <c r="I521"/>
    </row>
    <row r="522" spans="2:9" ht="15">
      <c r="B522" s="43"/>
      <c r="C522"/>
      <c r="D522"/>
      <c r="E522"/>
      <c r="F522"/>
      <c r="G522"/>
      <c r="H522"/>
      <c r="I522"/>
    </row>
    <row r="523" spans="2:9" ht="15">
      <c r="B523" s="43"/>
      <c r="C523"/>
      <c r="D523"/>
      <c r="E523"/>
      <c r="F523"/>
      <c r="G523"/>
      <c r="H523"/>
      <c r="I523"/>
    </row>
    <row r="524" spans="2:9" ht="15">
      <c r="B524" s="43"/>
      <c r="C524"/>
      <c r="D524"/>
      <c r="E524"/>
      <c r="F524"/>
      <c r="G524"/>
      <c r="H524"/>
      <c r="I524"/>
    </row>
    <row r="525" spans="2:9" ht="15">
      <c r="B525" s="43"/>
      <c r="C525"/>
      <c r="D525"/>
      <c r="E525"/>
      <c r="F525"/>
      <c r="G525"/>
      <c r="H525"/>
      <c r="I525"/>
    </row>
    <row r="526" spans="2:9" ht="15">
      <c r="B526" s="43"/>
      <c r="C526"/>
      <c r="D526"/>
      <c r="E526"/>
      <c r="F526"/>
      <c r="G526"/>
      <c r="H526"/>
      <c r="I526"/>
    </row>
    <row r="527" spans="2:9" ht="15">
      <c r="B527" s="43"/>
      <c r="C527"/>
      <c r="D527"/>
      <c r="E527"/>
      <c r="F527"/>
      <c r="G527"/>
      <c r="H527"/>
      <c r="I527"/>
    </row>
    <row r="528" spans="2:9" ht="15">
      <c r="B528" s="43"/>
      <c r="C528"/>
      <c r="D528"/>
      <c r="E528"/>
      <c r="F528"/>
      <c r="G528"/>
      <c r="H528"/>
      <c r="I528"/>
    </row>
    <row r="529" spans="2:9" ht="15">
      <c r="B529" s="43"/>
      <c r="C529"/>
      <c r="D529"/>
      <c r="E529"/>
      <c r="F529"/>
      <c r="G529"/>
      <c r="H529"/>
      <c r="I529"/>
    </row>
    <row r="530" spans="2:9" ht="15">
      <c r="B530" s="43"/>
      <c r="C530"/>
      <c r="D530"/>
      <c r="E530"/>
      <c r="F530"/>
      <c r="G530"/>
      <c r="H530"/>
      <c r="I530"/>
    </row>
    <row r="531" spans="2:9" ht="15">
      <c r="B531" s="43"/>
      <c r="C531"/>
      <c r="D531"/>
      <c r="E531"/>
      <c r="F531"/>
      <c r="G531"/>
      <c r="H531"/>
      <c r="I531"/>
    </row>
    <row r="532" spans="2:9" ht="15">
      <c r="B532" s="43"/>
      <c r="C532"/>
      <c r="D532"/>
      <c r="E532"/>
      <c r="F532"/>
      <c r="G532"/>
      <c r="H532"/>
      <c r="I532"/>
    </row>
    <row r="533" spans="2:9" ht="15">
      <c r="B533" s="43"/>
      <c r="C533"/>
      <c r="D533"/>
      <c r="E533"/>
      <c r="F533"/>
      <c r="G533"/>
      <c r="H533"/>
      <c r="I533"/>
    </row>
    <row r="534" spans="2:9" ht="15">
      <c r="B534" s="43"/>
      <c r="C534"/>
      <c r="D534"/>
      <c r="E534"/>
      <c r="F534"/>
      <c r="G534"/>
      <c r="H534"/>
      <c r="I534"/>
    </row>
    <row r="535" spans="2:9" ht="15">
      <c r="B535" s="43"/>
      <c r="C535"/>
      <c r="D535"/>
      <c r="E535"/>
      <c r="F535"/>
      <c r="G535"/>
      <c r="H535"/>
      <c r="I535"/>
    </row>
    <row r="536" spans="2:9" ht="15">
      <c r="B536" s="43"/>
      <c r="C536"/>
      <c r="D536"/>
      <c r="E536"/>
      <c r="F536"/>
      <c r="G536"/>
      <c r="H536"/>
      <c r="I536"/>
    </row>
    <row r="537" spans="2:9" ht="15">
      <c r="B537" s="43"/>
      <c r="C537"/>
      <c r="D537"/>
      <c r="E537"/>
      <c r="F537"/>
      <c r="G537"/>
      <c r="H537"/>
      <c r="I537"/>
    </row>
    <row r="538" spans="2:9" ht="15">
      <c r="B538" s="43"/>
      <c r="C538"/>
      <c r="D538"/>
      <c r="E538"/>
      <c r="F538"/>
      <c r="G538"/>
      <c r="H538"/>
      <c r="I538"/>
    </row>
    <row r="539" spans="2:9" ht="15">
      <c r="B539" s="43"/>
      <c r="C539"/>
      <c r="D539"/>
      <c r="E539"/>
      <c r="F539"/>
      <c r="G539"/>
      <c r="H539"/>
      <c r="I539"/>
    </row>
    <row r="540" spans="2:9" ht="15">
      <c r="B540" s="43"/>
      <c r="C540"/>
      <c r="D540"/>
      <c r="E540"/>
      <c r="F540"/>
      <c r="G540"/>
      <c r="H540"/>
      <c r="I540"/>
    </row>
    <row r="541" spans="2:9" ht="15">
      <c r="B541" s="43"/>
      <c r="C541"/>
      <c r="D541"/>
      <c r="E541"/>
      <c r="F541"/>
      <c r="G541"/>
      <c r="H541"/>
      <c r="I541"/>
    </row>
    <row r="542" spans="2:9" ht="15">
      <c r="B542" s="43"/>
      <c r="C542"/>
      <c r="D542"/>
      <c r="E542"/>
      <c r="F542"/>
      <c r="G542"/>
      <c r="H542"/>
      <c r="I542"/>
    </row>
    <row r="543" spans="2:9" ht="15">
      <c r="B543" s="43"/>
      <c r="C543"/>
      <c r="D543"/>
      <c r="E543"/>
      <c r="F543"/>
      <c r="G543"/>
      <c r="H543"/>
      <c r="I543"/>
    </row>
    <row r="544" spans="2:9" ht="15">
      <c r="B544" s="43"/>
      <c r="C544"/>
      <c r="D544"/>
      <c r="E544"/>
      <c r="F544"/>
      <c r="G544"/>
      <c r="H544"/>
      <c r="I544"/>
    </row>
    <row r="545" spans="2:9" ht="15">
      <c r="B545" s="43"/>
      <c r="C545"/>
      <c r="D545"/>
      <c r="E545"/>
      <c r="F545"/>
      <c r="G545"/>
      <c r="H545"/>
      <c r="I545"/>
    </row>
    <row r="546" spans="2:9" ht="15">
      <c r="B546" s="43"/>
      <c r="C546"/>
      <c r="D546"/>
      <c r="E546"/>
      <c r="F546"/>
      <c r="G546"/>
      <c r="H546"/>
      <c r="I546"/>
    </row>
    <row r="547" spans="2:9" ht="15">
      <c r="B547" s="43"/>
      <c r="C547"/>
      <c r="D547"/>
      <c r="E547"/>
      <c r="F547"/>
      <c r="G547"/>
      <c r="H547"/>
      <c r="I547"/>
    </row>
    <row r="548" spans="2:9" ht="15">
      <c r="B548" s="43"/>
      <c r="C548"/>
      <c r="D548"/>
      <c r="E548"/>
      <c r="F548"/>
      <c r="G548"/>
      <c r="H548"/>
      <c r="I548"/>
    </row>
    <row r="549" spans="2:9" ht="15">
      <c r="B549" s="43"/>
      <c r="C549"/>
      <c r="D549"/>
      <c r="E549"/>
      <c r="F549"/>
      <c r="G549"/>
      <c r="H549"/>
      <c r="I549"/>
    </row>
    <row r="550" spans="2:9" ht="15">
      <c r="B550" s="43"/>
      <c r="C550"/>
      <c r="D550"/>
      <c r="E550"/>
      <c r="F550"/>
      <c r="G550"/>
      <c r="H550"/>
      <c r="I550"/>
    </row>
    <row r="551" spans="2:9" ht="15">
      <c r="B551" s="43"/>
      <c r="C551"/>
      <c r="D551"/>
      <c r="E551"/>
      <c r="F551"/>
      <c r="G551"/>
      <c r="H551"/>
      <c r="I551"/>
    </row>
    <row r="552" spans="2:9" ht="15">
      <c r="B552" s="43"/>
      <c r="C552"/>
      <c r="D552"/>
      <c r="E552"/>
      <c r="F552"/>
      <c r="G552"/>
      <c r="H552"/>
      <c r="I552"/>
    </row>
    <row r="553" spans="2:9" ht="15">
      <c r="B553" s="43"/>
      <c r="C553"/>
      <c r="D553"/>
      <c r="E553"/>
      <c r="F553"/>
      <c r="G553"/>
      <c r="H553"/>
      <c r="I553"/>
    </row>
    <row r="554" spans="2:9" ht="15">
      <c r="B554" s="43"/>
      <c r="C554"/>
      <c r="D554"/>
      <c r="E554"/>
      <c r="F554"/>
      <c r="G554"/>
      <c r="H554"/>
      <c r="I554"/>
    </row>
    <row r="555" spans="2:9" ht="15">
      <c r="B555" s="43"/>
      <c r="C555"/>
      <c r="D555"/>
      <c r="E555"/>
      <c r="F555"/>
      <c r="G555"/>
      <c r="H555"/>
      <c r="I555"/>
    </row>
    <row r="556" spans="2:9" ht="15">
      <c r="B556" s="43"/>
      <c r="C556"/>
      <c r="D556"/>
      <c r="E556"/>
      <c r="F556"/>
      <c r="G556"/>
      <c r="H556"/>
      <c r="I556"/>
    </row>
    <row r="557" spans="2:9" ht="15">
      <c r="B557" s="43"/>
      <c r="C557"/>
      <c r="D557"/>
      <c r="E557"/>
      <c r="F557"/>
      <c r="G557"/>
      <c r="H557"/>
      <c r="I557"/>
    </row>
    <row r="558" spans="2:9" ht="15">
      <c r="B558" s="43"/>
      <c r="C558"/>
      <c r="D558"/>
      <c r="E558"/>
      <c r="F558"/>
      <c r="G558"/>
      <c r="H558"/>
      <c r="I558"/>
    </row>
    <row r="559" spans="2:9" ht="15">
      <c r="B559" s="43"/>
      <c r="C559"/>
      <c r="D559"/>
      <c r="E559"/>
      <c r="F559"/>
      <c r="G559"/>
      <c r="H559"/>
      <c r="I559"/>
    </row>
    <row r="560" spans="2:9" ht="15">
      <c r="B560" s="43"/>
      <c r="C560"/>
      <c r="D560"/>
      <c r="E560"/>
      <c r="F560"/>
      <c r="G560"/>
      <c r="H560"/>
      <c r="I560"/>
    </row>
    <row r="561" spans="2:9" ht="15">
      <c r="B561" s="43"/>
      <c r="C561"/>
      <c r="D561"/>
      <c r="E561"/>
      <c r="F561"/>
      <c r="G561"/>
      <c r="H561"/>
      <c r="I561"/>
    </row>
    <row r="562" spans="2:9" ht="15">
      <c r="B562" s="43"/>
      <c r="C562"/>
      <c r="D562"/>
      <c r="E562"/>
      <c r="F562"/>
      <c r="G562"/>
      <c r="H562"/>
      <c r="I562"/>
    </row>
    <row r="563" spans="2:9" ht="15">
      <c r="B563" s="43"/>
      <c r="C563"/>
      <c r="D563"/>
      <c r="E563"/>
      <c r="F563"/>
      <c r="G563"/>
      <c r="H563"/>
      <c r="I563"/>
    </row>
    <row r="564" spans="2:9" ht="15">
      <c r="B564" s="43"/>
      <c r="C564"/>
      <c r="D564"/>
      <c r="E564"/>
      <c r="F564"/>
      <c r="G564"/>
      <c r="H564"/>
      <c r="I564"/>
    </row>
    <row r="565" spans="2:9" ht="15">
      <c r="B565" s="43"/>
      <c r="C565"/>
      <c r="D565"/>
      <c r="E565"/>
      <c r="F565"/>
      <c r="G565"/>
      <c r="H565"/>
      <c r="I565"/>
    </row>
    <row r="566" spans="2:9" ht="15">
      <c r="B566" s="43"/>
      <c r="C566"/>
      <c r="D566"/>
      <c r="E566"/>
      <c r="F566"/>
      <c r="G566"/>
      <c r="H566"/>
      <c r="I566"/>
    </row>
    <row r="567" spans="2:9" ht="15">
      <c r="B567" s="43"/>
      <c r="C567"/>
      <c r="D567"/>
      <c r="E567"/>
      <c r="F567"/>
      <c r="G567"/>
      <c r="H567"/>
      <c r="I567"/>
    </row>
    <row r="568" spans="2:9" ht="15">
      <c r="B568" s="43"/>
      <c r="C568"/>
      <c r="D568"/>
      <c r="E568"/>
      <c r="F568"/>
      <c r="G568"/>
      <c r="H568"/>
      <c r="I568"/>
    </row>
    <row r="569" spans="2:9" ht="15">
      <c r="B569" s="43"/>
      <c r="C569"/>
      <c r="D569"/>
      <c r="E569"/>
      <c r="F569"/>
      <c r="G569"/>
      <c r="H569"/>
      <c r="I569"/>
    </row>
    <row r="570" spans="2:9" ht="15">
      <c r="B570" s="43"/>
      <c r="C570"/>
      <c r="D570"/>
      <c r="E570"/>
      <c r="F570"/>
      <c r="G570"/>
      <c r="H570"/>
      <c r="I570"/>
    </row>
    <row r="571" spans="2:9" ht="15">
      <c r="B571" s="43"/>
      <c r="C571"/>
      <c r="D571"/>
      <c r="E571"/>
      <c r="F571"/>
      <c r="G571"/>
      <c r="H571"/>
      <c r="I571"/>
    </row>
    <row r="572" spans="2:9" ht="15">
      <c r="B572" s="43"/>
      <c r="C572"/>
      <c r="D572"/>
      <c r="E572"/>
      <c r="F572"/>
      <c r="G572"/>
      <c r="H572"/>
      <c r="I572"/>
    </row>
    <row r="573" spans="2:9" ht="15">
      <c r="B573" s="43"/>
      <c r="C573"/>
      <c r="D573"/>
      <c r="E573"/>
      <c r="F573"/>
      <c r="G573"/>
      <c r="H573"/>
      <c r="I573"/>
    </row>
    <row r="574" spans="2:9" ht="15">
      <c r="B574" s="43"/>
      <c r="C574"/>
      <c r="D574"/>
      <c r="E574"/>
      <c r="F574"/>
      <c r="G574"/>
      <c r="H574"/>
      <c r="I574"/>
    </row>
    <row r="575" spans="2:9" ht="15">
      <c r="B575" s="43"/>
      <c r="C575"/>
      <c r="D575"/>
      <c r="E575"/>
      <c r="F575"/>
      <c r="G575"/>
      <c r="H575"/>
      <c r="I575"/>
    </row>
    <row r="576" spans="2:9" ht="15">
      <c r="B576" s="43"/>
      <c r="C576"/>
      <c r="D576"/>
      <c r="E576"/>
      <c r="F576"/>
      <c r="G576"/>
      <c r="H576"/>
      <c r="I576"/>
    </row>
    <row r="577" spans="2:9" ht="15">
      <c r="B577" s="43"/>
      <c r="C577"/>
      <c r="D577"/>
      <c r="E577"/>
      <c r="F577"/>
      <c r="G577"/>
      <c r="H577"/>
      <c r="I577"/>
    </row>
    <row r="578" spans="2:9" ht="15">
      <c r="B578" s="43"/>
      <c r="C578"/>
      <c r="D578"/>
      <c r="E578"/>
      <c r="F578"/>
      <c r="G578"/>
      <c r="H578"/>
      <c r="I578"/>
    </row>
    <row r="579" spans="2:9" ht="15">
      <c r="B579" s="43"/>
      <c r="C579"/>
      <c r="D579"/>
      <c r="E579"/>
      <c r="F579"/>
      <c r="G579"/>
      <c r="H579"/>
      <c r="I579"/>
    </row>
    <row r="580" spans="2:9" ht="15">
      <c r="B580" s="43"/>
      <c r="C580"/>
      <c r="D580"/>
      <c r="E580"/>
      <c r="F580"/>
      <c r="G580"/>
      <c r="H580"/>
      <c r="I580"/>
    </row>
    <row r="581" spans="2:9" ht="15">
      <c r="B581" s="43"/>
      <c r="C581"/>
      <c r="D581"/>
      <c r="E581"/>
      <c r="F581"/>
      <c r="G581"/>
      <c r="H581"/>
      <c r="I581"/>
    </row>
    <row r="582" spans="2:9" ht="15">
      <c r="B582" s="43"/>
      <c r="C582"/>
      <c r="D582"/>
      <c r="E582"/>
      <c r="F582"/>
      <c r="G582"/>
      <c r="H582"/>
      <c r="I582"/>
    </row>
    <row r="583" spans="2:9" ht="15">
      <c r="B583" s="43"/>
      <c r="C583"/>
      <c r="D583"/>
      <c r="E583"/>
      <c r="F583"/>
      <c r="G583"/>
      <c r="H583"/>
      <c r="I583"/>
    </row>
    <row r="584" spans="2:9" ht="15">
      <c r="B584" s="43"/>
      <c r="C584"/>
      <c r="D584"/>
      <c r="E584"/>
      <c r="F584"/>
      <c r="G584"/>
      <c r="H584"/>
      <c r="I584"/>
    </row>
    <row r="585" spans="2:9" ht="15">
      <c r="B585" s="43"/>
      <c r="C585"/>
      <c r="D585"/>
      <c r="E585"/>
      <c r="F585"/>
      <c r="G585"/>
      <c r="H585"/>
      <c r="I585"/>
    </row>
    <row r="586" spans="2:9" ht="15">
      <c r="B586" s="43"/>
      <c r="C586"/>
      <c r="D586"/>
      <c r="E586"/>
      <c r="F586"/>
      <c r="G586"/>
      <c r="H586"/>
      <c r="I586"/>
    </row>
    <row r="587" spans="2:9" ht="15">
      <c r="B587" s="43"/>
      <c r="C587"/>
      <c r="D587"/>
      <c r="E587"/>
      <c r="F587"/>
      <c r="G587"/>
      <c r="H587"/>
      <c r="I587"/>
    </row>
    <row r="588" spans="2:9" ht="15">
      <c r="B588" s="43"/>
      <c r="C588"/>
      <c r="D588"/>
      <c r="E588"/>
      <c r="F588"/>
      <c r="G588"/>
      <c r="H588"/>
      <c r="I588"/>
    </row>
    <row r="589" spans="2:9" ht="15">
      <c r="B589" s="43"/>
      <c r="C589"/>
      <c r="D589"/>
      <c r="E589"/>
      <c r="F589"/>
      <c r="G589"/>
      <c r="H589"/>
      <c r="I589"/>
    </row>
    <row r="590" spans="2:9" ht="15">
      <c r="B590" s="43"/>
      <c r="C590"/>
      <c r="D590"/>
      <c r="E590"/>
      <c r="F590"/>
      <c r="G590"/>
      <c r="H590"/>
      <c r="I590"/>
    </row>
    <row r="591" spans="2:9" ht="15">
      <c r="B591" s="43"/>
      <c r="C591"/>
      <c r="D591"/>
      <c r="E591"/>
      <c r="F591"/>
      <c r="G591"/>
      <c r="H591"/>
      <c r="I591"/>
    </row>
    <row r="592" spans="2:9" ht="15">
      <c r="B592" s="43"/>
      <c r="C592"/>
      <c r="D592"/>
      <c r="E592"/>
      <c r="F592"/>
      <c r="G592"/>
      <c r="H592"/>
      <c r="I592"/>
    </row>
    <row r="593" spans="2:9" ht="15">
      <c r="B593" s="43"/>
      <c r="C593"/>
      <c r="D593"/>
      <c r="E593"/>
      <c r="F593"/>
      <c r="G593"/>
      <c r="H593"/>
      <c r="I593"/>
    </row>
    <row r="594" spans="2:9" ht="15">
      <c r="B594" s="43"/>
      <c r="C594"/>
      <c r="D594"/>
      <c r="E594"/>
      <c r="F594"/>
      <c r="G594"/>
      <c r="H594"/>
      <c r="I594"/>
    </row>
    <row r="595" spans="2:9" ht="15">
      <c r="B595" s="43"/>
      <c r="C595"/>
      <c r="D595"/>
      <c r="E595"/>
      <c r="F595"/>
      <c r="G595"/>
      <c r="H595"/>
      <c r="I595"/>
    </row>
    <row r="596" spans="2:9" ht="15">
      <c r="B596" s="43"/>
      <c r="C596"/>
      <c r="D596"/>
      <c r="E596"/>
      <c r="F596"/>
      <c r="G596"/>
      <c r="H596"/>
      <c r="I596"/>
    </row>
    <row r="597" spans="2:9" ht="15">
      <c r="B597" s="43"/>
      <c r="C597"/>
      <c r="D597"/>
      <c r="E597"/>
      <c r="F597"/>
      <c r="G597"/>
      <c r="H597"/>
      <c r="I597"/>
    </row>
    <row r="598" spans="2:9" ht="15">
      <c r="B598" s="43"/>
      <c r="C598"/>
      <c r="D598"/>
      <c r="E598"/>
      <c r="F598"/>
      <c r="G598"/>
      <c r="H598"/>
      <c r="I598"/>
    </row>
    <row r="599" spans="2:9" ht="15">
      <c r="B599" s="43"/>
      <c r="C599"/>
      <c r="D599"/>
      <c r="E599"/>
      <c r="F599"/>
      <c r="G599"/>
      <c r="H599"/>
      <c r="I599"/>
    </row>
    <row r="600" spans="2:9" ht="15">
      <c r="B600" s="43"/>
      <c r="C600"/>
      <c r="D600"/>
      <c r="E600"/>
      <c r="F600"/>
      <c r="G600"/>
      <c r="H600"/>
      <c r="I600"/>
    </row>
    <row r="601" spans="2:9" ht="15">
      <c r="B601" s="43"/>
      <c r="C601"/>
      <c r="D601"/>
      <c r="E601"/>
      <c r="F601"/>
      <c r="G601"/>
      <c r="H601"/>
      <c r="I601"/>
    </row>
    <row r="602" spans="2:9" ht="15">
      <c r="B602" s="43"/>
      <c r="C602"/>
      <c r="D602"/>
      <c r="E602"/>
      <c r="F602"/>
      <c r="G602"/>
      <c r="H602"/>
      <c r="I602"/>
    </row>
    <row r="603" spans="2:9" ht="15">
      <c r="B603" s="43"/>
      <c r="C603"/>
      <c r="D603"/>
      <c r="E603"/>
      <c r="F603"/>
      <c r="G603"/>
      <c r="H603"/>
      <c r="I603"/>
    </row>
    <row r="604" spans="2:9" ht="15">
      <c r="B604" s="43"/>
      <c r="C604"/>
      <c r="D604"/>
      <c r="E604"/>
      <c r="F604"/>
      <c r="G604"/>
      <c r="H604"/>
      <c r="I604"/>
    </row>
    <row r="605" spans="2:9" ht="15">
      <c r="B605" s="43"/>
      <c r="C605"/>
      <c r="D605"/>
      <c r="E605"/>
      <c r="F605"/>
      <c r="G605"/>
      <c r="H605"/>
      <c r="I605"/>
    </row>
    <row r="606" spans="2:9" ht="15">
      <c r="B606" s="43"/>
      <c r="C606"/>
      <c r="D606"/>
      <c r="E606"/>
      <c r="F606"/>
      <c r="G606"/>
      <c r="H606"/>
      <c r="I606"/>
    </row>
    <row r="607" spans="2:9" ht="15">
      <c r="B607" s="43"/>
      <c r="C607"/>
      <c r="D607"/>
      <c r="E607"/>
      <c r="F607"/>
      <c r="G607"/>
      <c r="H607"/>
      <c r="I607"/>
    </row>
    <row r="608" spans="2:9" ht="15">
      <c r="B608" s="43"/>
      <c r="C608"/>
      <c r="D608"/>
      <c r="E608"/>
      <c r="F608"/>
      <c r="G608"/>
      <c r="H608"/>
      <c r="I608"/>
    </row>
    <row r="609" spans="2:9" ht="15">
      <c r="B609" s="43"/>
      <c r="C609"/>
      <c r="D609"/>
      <c r="E609"/>
      <c r="F609"/>
      <c r="G609"/>
      <c r="H609"/>
      <c r="I609"/>
    </row>
    <row r="610" spans="2:9" ht="15">
      <c r="B610" s="43"/>
      <c r="C610"/>
      <c r="D610"/>
      <c r="E610"/>
      <c r="F610"/>
      <c r="G610"/>
      <c r="H610"/>
      <c r="I610"/>
    </row>
    <row r="611" spans="2:9" ht="15">
      <c r="B611" s="43"/>
      <c r="C611"/>
      <c r="D611"/>
      <c r="E611"/>
      <c r="F611"/>
      <c r="G611"/>
      <c r="H611"/>
      <c r="I611"/>
    </row>
    <row r="612" spans="2:9" ht="15">
      <c r="B612" s="43"/>
      <c r="C612"/>
      <c r="D612"/>
      <c r="E612"/>
      <c r="F612"/>
      <c r="G612"/>
      <c r="H612"/>
      <c r="I612"/>
    </row>
    <row r="613" spans="2:9" ht="15">
      <c r="B613" s="43"/>
      <c r="C613"/>
      <c r="D613"/>
      <c r="E613"/>
      <c r="F613"/>
      <c r="G613"/>
      <c r="H613"/>
      <c r="I613"/>
    </row>
    <row r="614" spans="2:9" ht="15">
      <c r="B614" s="43"/>
      <c r="C614"/>
      <c r="D614"/>
      <c r="E614"/>
      <c r="F614"/>
      <c r="G614"/>
      <c r="H614"/>
      <c r="I614"/>
    </row>
    <row r="615" spans="2:9" ht="15">
      <c r="B615" s="43"/>
      <c r="C615"/>
      <c r="D615"/>
      <c r="E615"/>
      <c r="F615"/>
      <c r="G615"/>
      <c r="H615"/>
      <c r="I615"/>
    </row>
    <row r="616" spans="2:9" ht="15">
      <c r="B616" s="43"/>
      <c r="C616"/>
      <c r="D616"/>
      <c r="E616"/>
      <c r="F616"/>
      <c r="G616"/>
      <c r="H616"/>
      <c r="I616"/>
    </row>
    <row r="617" spans="2:9" ht="15">
      <c r="B617" s="43"/>
      <c r="C617"/>
      <c r="D617"/>
      <c r="E617"/>
      <c r="F617"/>
      <c r="G617"/>
      <c r="H617"/>
      <c r="I617"/>
    </row>
    <row r="618" spans="2:9" ht="15">
      <c r="B618" s="43"/>
      <c r="C618"/>
      <c r="D618"/>
      <c r="E618"/>
      <c r="F618"/>
      <c r="G618"/>
      <c r="H618"/>
      <c r="I618"/>
    </row>
    <row r="619" spans="2:9" ht="15">
      <c r="B619" s="43"/>
      <c r="C619"/>
      <c r="D619"/>
      <c r="E619"/>
      <c r="F619"/>
      <c r="G619"/>
      <c r="H619"/>
      <c r="I619"/>
    </row>
    <row r="620" spans="2:9" ht="15">
      <c r="B620" s="43"/>
      <c r="C620"/>
      <c r="D620"/>
      <c r="E620"/>
      <c r="F620"/>
      <c r="G620"/>
      <c r="H620"/>
      <c r="I620"/>
    </row>
    <row r="621" spans="2:9" ht="15">
      <c r="B621" s="43"/>
      <c r="C621"/>
      <c r="D621"/>
      <c r="E621"/>
      <c r="F621"/>
      <c r="G621"/>
      <c r="H621"/>
      <c r="I621"/>
    </row>
    <row r="622" spans="2:9" ht="15">
      <c r="B622" s="43"/>
      <c r="C622"/>
      <c r="D622"/>
      <c r="E622"/>
      <c r="F622"/>
      <c r="G622"/>
      <c r="H622"/>
      <c r="I622"/>
    </row>
    <row r="623" spans="2:9" ht="15">
      <c r="B623" s="43"/>
      <c r="C623"/>
      <c r="D623"/>
      <c r="E623"/>
      <c r="F623"/>
      <c r="G623"/>
      <c r="H623"/>
      <c r="I623"/>
    </row>
    <row r="624" spans="2:9" ht="15">
      <c r="B624" s="43"/>
      <c r="C624"/>
      <c r="D624"/>
      <c r="E624"/>
      <c r="F624"/>
      <c r="G624"/>
      <c r="H624"/>
      <c r="I624"/>
    </row>
    <row r="625" spans="2:9" ht="15">
      <c r="B625" s="43"/>
      <c r="C625"/>
      <c r="D625"/>
      <c r="E625"/>
      <c r="F625"/>
      <c r="G625"/>
      <c r="H625"/>
      <c r="I625"/>
    </row>
    <row r="626" spans="2:9" ht="15">
      <c r="B626" s="43"/>
      <c r="C626"/>
      <c r="D626"/>
      <c r="E626"/>
      <c r="F626"/>
      <c r="G626"/>
      <c r="H626"/>
      <c r="I626"/>
    </row>
    <row r="627" spans="2:9" ht="15">
      <c r="B627" s="43"/>
      <c r="C627"/>
      <c r="D627"/>
      <c r="E627"/>
      <c r="F627"/>
      <c r="G627"/>
      <c r="H627"/>
      <c r="I627"/>
    </row>
    <row r="628" spans="2:9" ht="15">
      <c r="B628" s="43"/>
      <c r="C628"/>
      <c r="D628"/>
      <c r="E628"/>
      <c r="F628"/>
      <c r="G628"/>
      <c r="H628"/>
      <c r="I628"/>
    </row>
    <row r="629" spans="2:9" ht="15">
      <c r="B629" s="43"/>
      <c r="C629"/>
      <c r="D629"/>
      <c r="E629"/>
      <c r="F629"/>
      <c r="G629"/>
      <c r="H629"/>
      <c r="I629"/>
    </row>
    <row r="630" spans="2:9" ht="15">
      <c r="B630" s="43"/>
      <c r="C630"/>
      <c r="D630"/>
      <c r="E630"/>
      <c r="F630"/>
      <c r="G630"/>
      <c r="H630"/>
      <c r="I630"/>
    </row>
    <row r="631" spans="2:9" ht="15">
      <c r="B631" s="43"/>
      <c r="C631"/>
      <c r="D631"/>
      <c r="E631"/>
      <c r="F631"/>
      <c r="G631"/>
      <c r="H631"/>
      <c r="I631"/>
    </row>
    <row r="632" spans="2:9" ht="15">
      <c r="B632" s="43"/>
      <c r="C632"/>
      <c r="D632"/>
      <c r="E632"/>
      <c r="F632"/>
      <c r="G632"/>
      <c r="H632"/>
      <c r="I632"/>
    </row>
    <row r="633" spans="2:9" ht="15">
      <c r="B633" s="43"/>
      <c r="C633"/>
      <c r="D633"/>
      <c r="E633"/>
      <c r="F633"/>
      <c r="G633"/>
      <c r="H633"/>
      <c r="I633"/>
    </row>
    <row r="634" spans="2:9" ht="15">
      <c r="B634" s="43"/>
      <c r="C634"/>
      <c r="D634"/>
      <c r="E634"/>
      <c r="F634"/>
      <c r="G634"/>
      <c r="H634"/>
      <c r="I634"/>
    </row>
    <row r="635" spans="2:9" ht="15">
      <c r="B635" s="43"/>
      <c r="C635"/>
      <c r="D635"/>
      <c r="E635"/>
      <c r="F635"/>
      <c r="G635"/>
      <c r="H635"/>
      <c r="I635"/>
    </row>
    <row r="636" spans="2:9" ht="15">
      <c r="B636" s="43"/>
      <c r="C636"/>
      <c r="D636"/>
      <c r="E636"/>
      <c r="F636"/>
      <c r="G636"/>
      <c r="H636"/>
      <c r="I636"/>
    </row>
    <row r="637" spans="2:9" ht="15">
      <c r="B637" s="43"/>
      <c r="C637"/>
      <c r="D637"/>
      <c r="E637"/>
      <c r="F637"/>
      <c r="G637"/>
      <c r="H637"/>
      <c r="I637"/>
    </row>
    <row r="638" spans="2:9" ht="15">
      <c r="B638" s="43"/>
      <c r="C638"/>
      <c r="D638"/>
      <c r="E638"/>
      <c r="F638"/>
      <c r="G638"/>
      <c r="H638"/>
      <c r="I638"/>
    </row>
    <row r="639" spans="2:9" ht="15">
      <c r="B639" s="43"/>
      <c r="C639"/>
      <c r="D639"/>
      <c r="E639"/>
      <c r="F639"/>
      <c r="G639"/>
      <c r="H639"/>
      <c r="I639"/>
    </row>
    <row r="640" spans="2:9" ht="15">
      <c r="B640" s="43"/>
      <c r="C640"/>
      <c r="D640"/>
      <c r="E640"/>
      <c r="F640"/>
      <c r="G640"/>
      <c r="H640"/>
      <c r="I640"/>
    </row>
    <row r="641" spans="2:9" ht="15">
      <c r="B641" s="43"/>
      <c r="C641"/>
      <c r="D641"/>
      <c r="E641"/>
      <c r="F641"/>
      <c r="G641"/>
      <c r="H641"/>
      <c r="I641"/>
    </row>
    <row r="642" spans="2:9" ht="15">
      <c r="B642" s="43"/>
      <c r="C642"/>
      <c r="D642"/>
      <c r="E642"/>
      <c r="F642"/>
      <c r="G642"/>
      <c r="H642"/>
      <c r="I642"/>
    </row>
    <row r="643" spans="2:9" ht="15">
      <c r="B643" s="43"/>
      <c r="C643"/>
      <c r="D643"/>
      <c r="E643"/>
      <c r="F643"/>
      <c r="G643"/>
      <c r="H643"/>
      <c r="I643"/>
    </row>
    <row r="644" spans="2:9" ht="15">
      <c r="B644" s="43"/>
      <c r="C644"/>
      <c r="D644"/>
      <c r="E644"/>
      <c r="F644"/>
      <c r="G644"/>
      <c r="H644"/>
      <c r="I644"/>
    </row>
    <row r="645" spans="2:9" ht="15">
      <c r="B645" s="43"/>
      <c r="C645"/>
      <c r="D645"/>
      <c r="E645"/>
      <c r="F645"/>
      <c r="G645"/>
      <c r="H645"/>
      <c r="I645"/>
    </row>
    <row r="646" spans="2:9" ht="15">
      <c r="B646" s="43"/>
      <c r="C646"/>
      <c r="D646"/>
      <c r="E646"/>
      <c r="F646"/>
      <c r="G646"/>
      <c r="H646"/>
      <c r="I646"/>
    </row>
    <row r="647" spans="2:9" ht="15">
      <c r="B647" s="43"/>
      <c r="C647"/>
      <c r="D647"/>
      <c r="E647"/>
      <c r="F647"/>
      <c r="G647"/>
      <c r="H647"/>
      <c r="I647"/>
    </row>
    <row r="648" spans="2:9" ht="15">
      <c r="B648" s="43"/>
      <c r="C648"/>
      <c r="D648"/>
      <c r="E648"/>
      <c r="F648"/>
      <c r="G648"/>
      <c r="H648"/>
      <c r="I648"/>
    </row>
    <row r="649" spans="2:9" ht="15">
      <c r="B649" s="43"/>
      <c r="C649"/>
      <c r="D649"/>
      <c r="E649"/>
      <c r="F649"/>
      <c r="G649"/>
      <c r="H649"/>
      <c r="I649"/>
    </row>
    <row r="650" spans="2:9" ht="15">
      <c r="B650" s="43"/>
      <c r="C650"/>
      <c r="D650"/>
      <c r="E650"/>
      <c r="F650"/>
      <c r="G650"/>
      <c r="H650"/>
      <c r="I650"/>
    </row>
    <row r="651" spans="2:9" ht="15">
      <c r="B651" s="43"/>
      <c r="C651"/>
      <c r="D651"/>
      <c r="E651"/>
      <c r="F651"/>
      <c r="G651"/>
      <c r="H651"/>
      <c r="I651"/>
    </row>
    <row r="652" spans="2:9" ht="15">
      <c r="B652" s="43"/>
      <c r="C652"/>
      <c r="D652"/>
      <c r="E652"/>
      <c r="F652"/>
      <c r="G652"/>
      <c r="H652"/>
      <c r="I652"/>
    </row>
    <row r="653" spans="2:9" ht="15">
      <c r="B653" s="43"/>
      <c r="C653"/>
      <c r="D653"/>
      <c r="E653"/>
      <c r="F653"/>
      <c r="G653"/>
      <c r="H653"/>
      <c r="I653"/>
    </row>
    <row r="654" spans="2:9" ht="15">
      <c r="B654" s="43"/>
      <c r="C654"/>
      <c r="D654"/>
      <c r="E654"/>
      <c r="F654"/>
      <c r="G654"/>
      <c r="H654"/>
      <c r="I654"/>
    </row>
    <row r="655" spans="2:9" ht="15">
      <c r="B655" s="43"/>
      <c r="C655"/>
      <c r="D655"/>
      <c r="E655"/>
      <c r="F655"/>
      <c r="G655"/>
      <c r="H655"/>
      <c r="I655"/>
    </row>
    <row r="656" spans="2:9" ht="15">
      <c r="B656" s="43"/>
      <c r="C656"/>
      <c r="D656"/>
      <c r="E656"/>
      <c r="F656"/>
      <c r="G656"/>
      <c r="H656"/>
      <c r="I656"/>
    </row>
    <row r="657" spans="2:9" ht="15">
      <c r="B657" s="43"/>
      <c r="C657"/>
      <c r="D657"/>
      <c r="E657"/>
      <c r="F657"/>
      <c r="G657"/>
      <c r="H657"/>
      <c r="I657"/>
    </row>
    <row r="658" spans="2:9" ht="15">
      <c r="B658" s="43"/>
      <c r="C658"/>
      <c r="D658"/>
      <c r="E658"/>
      <c r="F658"/>
      <c r="G658"/>
      <c r="H658"/>
      <c r="I658"/>
    </row>
    <row r="659" spans="2:9" ht="15">
      <c r="B659" s="43"/>
      <c r="C659"/>
      <c r="D659"/>
      <c r="E659"/>
      <c r="F659"/>
      <c r="G659"/>
      <c r="H659"/>
      <c r="I659"/>
    </row>
    <row r="660" spans="2:9" ht="15">
      <c r="B660" s="43"/>
      <c r="C660"/>
      <c r="D660"/>
      <c r="E660"/>
      <c r="F660"/>
      <c r="G660"/>
      <c r="H660"/>
      <c r="I660"/>
    </row>
    <row r="661" spans="2:9" ht="15">
      <c r="B661" s="43"/>
      <c r="C661"/>
      <c r="D661"/>
      <c r="E661"/>
      <c r="F661"/>
      <c r="G661"/>
      <c r="H661"/>
      <c r="I661"/>
    </row>
    <row r="662" spans="2:9" ht="15">
      <c r="B662" s="43"/>
      <c r="C662"/>
      <c r="D662"/>
      <c r="E662"/>
      <c r="F662"/>
      <c r="G662"/>
      <c r="H662"/>
      <c r="I662"/>
    </row>
    <row r="663" spans="2:9" ht="15">
      <c r="B663" s="43"/>
      <c r="C663"/>
      <c r="D663"/>
      <c r="E663"/>
      <c r="F663"/>
      <c r="G663"/>
      <c r="H663"/>
      <c r="I663"/>
    </row>
    <row r="664" spans="2:9" ht="15">
      <c r="B664" s="43"/>
      <c r="C664"/>
      <c r="D664"/>
      <c r="E664"/>
      <c r="F664"/>
      <c r="G664"/>
      <c r="H664"/>
      <c r="I664"/>
    </row>
    <row r="665" spans="2:9" ht="15">
      <c r="B665" s="43"/>
      <c r="C665"/>
      <c r="D665"/>
      <c r="E665"/>
      <c r="F665"/>
      <c r="G665"/>
      <c r="H665"/>
      <c r="I665"/>
    </row>
    <row r="666" spans="2:9" ht="15">
      <c r="B666" s="43"/>
      <c r="C666"/>
      <c r="D666"/>
      <c r="E666"/>
      <c r="F666"/>
      <c r="G666"/>
      <c r="H666"/>
      <c r="I666"/>
    </row>
    <row r="667" spans="2:9" ht="15">
      <c r="B667" s="43"/>
      <c r="C667"/>
      <c r="D667"/>
      <c r="E667"/>
      <c r="F667"/>
      <c r="G667"/>
      <c r="H667"/>
      <c r="I667"/>
    </row>
    <row r="668" spans="2:9" ht="15">
      <c r="B668" s="43"/>
      <c r="C668"/>
      <c r="D668"/>
      <c r="E668"/>
      <c r="F668"/>
      <c r="G668"/>
      <c r="H668"/>
      <c r="I668"/>
    </row>
    <row r="669" spans="2:9" ht="15">
      <c r="B669" s="43"/>
      <c r="C669"/>
      <c r="D669"/>
      <c r="E669"/>
      <c r="F669"/>
      <c r="G669"/>
      <c r="H669"/>
      <c r="I669"/>
    </row>
    <row r="670" spans="2:9" ht="15">
      <c r="B670" s="43"/>
      <c r="C670"/>
      <c r="D670"/>
      <c r="E670"/>
      <c r="F670"/>
      <c r="G670"/>
      <c r="H670"/>
      <c r="I670"/>
    </row>
    <row r="671" spans="2:9" ht="15">
      <c r="B671" s="43"/>
      <c r="C671"/>
      <c r="D671"/>
      <c r="E671"/>
      <c r="F671"/>
      <c r="G671"/>
      <c r="H671"/>
      <c r="I671"/>
    </row>
    <row r="672" spans="2:9" ht="15">
      <c r="B672" s="43"/>
      <c r="C672"/>
      <c r="D672"/>
      <c r="E672"/>
      <c r="F672"/>
      <c r="G672"/>
      <c r="H672"/>
      <c r="I672"/>
    </row>
    <row r="673" spans="2:9" ht="15">
      <c r="B673" s="43"/>
      <c r="C673"/>
      <c r="D673"/>
      <c r="E673"/>
      <c r="F673"/>
      <c r="G673"/>
      <c r="H673"/>
      <c r="I673"/>
    </row>
    <row r="674" spans="2:9" ht="15">
      <c r="B674" s="43"/>
      <c r="C674"/>
      <c r="D674"/>
      <c r="E674"/>
      <c r="F674"/>
      <c r="G674"/>
      <c r="H674"/>
      <c r="I674"/>
    </row>
    <row r="675" spans="2:9" ht="15">
      <c r="B675" s="43"/>
      <c r="C675"/>
      <c r="D675"/>
      <c r="E675"/>
      <c r="F675"/>
      <c r="G675"/>
      <c r="H675"/>
      <c r="I675"/>
    </row>
    <row r="676" spans="2:9" ht="15">
      <c r="B676" s="43"/>
      <c r="C676"/>
      <c r="D676"/>
      <c r="E676"/>
      <c r="F676"/>
      <c r="G676"/>
      <c r="H676"/>
      <c r="I676"/>
    </row>
    <row r="677" spans="2:9" ht="15">
      <c r="B677" s="43"/>
      <c r="C677"/>
      <c r="D677"/>
      <c r="E677"/>
      <c r="F677"/>
      <c r="G677"/>
      <c r="H677"/>
      <c r="I677"/>
    </row>
    <row r="678" spans="2:9" ht="15">
      <c r="B678" s="43"/>
      <c r="C678"/>
      <c r="D678"/>
      <c r="E678"/>
      <c r="F678"/>
      <c r="G678"/>
      <c r="H678"/>
      <c r="I678"/>
    </row>
    <row r="679" spans="2:9" ht="15">
      <c r="B679" s="43"/>
      <c r="C679"/>
      <c r="D679"/>
      <c r="E679"/>
      <c r="F679"/>
      <c r="G679"/>
      <c r="H679"/>
      <c r="I679"/>
    </row>
    <row r="680" spans="2:9" ht="15">
      <c r="B680" s="43"/>
      <c r="C680"/>
      <c r="D680"/>
      <c r="E680"/>
      <c r="F680"/>
      <c r="G680"/>
      <c r="H680"/>
      <c r="I680"/>
    </row>
    <row r="681" spans="2:9" ht="15">
      <c r="B681" s="43"/>
      <c r="C681"/>
      <c r="D681"/>
      <c r="E681"/>
      <c r="F681"/>
      <c r="G681"/>
      <c r="H681"/>
      <c r="I681"/>
    </row>
    <row r="682" spans="2:9" ht="15">
      <c r="B682" s="43"/>
      <c r="C682"/>
      <c r="D682"/>
      <c r="E682"/>
      <c r="F682"/>
      <c r="G682"/>
      <c r="H682"/>
      <c r="I682"/>
    </row>
    <row r="683" spans="2:9" ht="15">
      <c r="B683" s="43"/>
      <c r="C683"/>
      <c r="D683"/>
      <c r="E683"/>
      <c r="F683"/>
      <c r="G683"/>
      <c r="H683"/>
      <c r="I683"/>
    </row>
    <row r="684" spans="2:9" ht="15">
      <c r="B684" s="43"/>
      <c r="C684"/>
      <c r="D684"/>
      <c r="E684"/>
      <c r="F684"/>
      <c r="G684"/>
      <c r="H684"/>
      <c r="I684"/>
    </row>
    <row r="685" spans="2:9" ht="15">
      <c r="B685" s="43"/>
      <c r="C685"/>
      <c r="D685"/>
      <c r="E685"/>
      <c r="F685"/>
      <c r="G685"/>
      <c r="H685"/>
      <c r="I685"/>
    </row>
    <row r="686" spans="2:9" ht="15">
      <c r="B686" s="43"/>
      <c r="C686"/>
      <c r="D686"/>
      <c r="E686"/>
      <c r="F686"/>
      <c r="G686"/>
      <c r="H686"/>
      <c r="I686"/>
    </row>
    <row r="687" spans="2:9" ht="15">
      <c r="B687" s="43"/>
      <c r="C687"/>
      <c r="D687"/>
      <c r="E687"/>
      <c r="F687"/>
      <c r="G687"/>
      <c r="H687"/>
      <c r="I687"/>
    </row>
    <row r="688" spans="2:9" ht="15">
      <c r="B688" s="43"/>
      <c r="C688"/>
      <c r="D688"/>
      <c r="E688"/>
      <c r="F688"/>
      <c r="G688"/>
      <c r="H688"/>
      <c r="I688"/>
    </row>
    <row r="689" spans="2:9" ht="15">
      <c r="B689" s="43"/>
      <c r="C689"/>
      <c r="D689"/>
      <c r="E689"/>
      <c r="F689"/>
      <c r="G689"/>
      <c r="H689"/>
      <c r="I689"/>
    </row>
    <row r="690" spans="2:9" ht="15">
      <c r="B690" s="43"/>
      <c r="C690"/>
      <c r="D690"/>
      <c r="E690"/>
      <c r="F690"/>
      <c r="G690"/>
      <c r="H690"/>
      <c r="I690"/>
    </row>
    <row r="691" spans="2:9" ht="15">
      <c r="B691" s="43"/>
      <c r="C691"/>
      <c r="D691"/>
      <c r="E691"/>
      <c r="F691"/>
      <c r="G691"/>
      <c r="H691"/>
      <c r="I691"/>
    </row>
    <row r="692" spans="2:9" ht="15">
      <c r="B692" s="43"/>
      <c r="C692"/>
      <c r="D692"/>
      <c r="E692"/>
      <c r="F692"/>
      <c r="G692"/>
      <c r="H692"/>
      <c r="I692"/>
    </row>
    <row r="693" spans="2:9" ht="15">
      <c r="B693" s="43"/>
      <c r="C693"/>
      <c r="D693"/>
      <c r="E693"/>
      <c r="F693"/>
      <c r="G693"/>
      <c r="H693"/>
      <c r="I693"/>
    </row>
    <row r="694" spans="2:9" ht="15">
      <c r="B694" s="43"/>
      <c r="C694"/>
      <c r="D694"/>
      <c r="E694"/>
      <c r="F694"/>
      <c r="G694"/>
      <c r="H694"/>
      <c r="I694"/>
    </row>
    <row r="695" spans="2:9" ht="15">
      <c r="B695" s="43"/>
      <c r="C695"/>
      <c r="D695"/>
      <c r="E695"/>
      <c r="F695"/>
      <c r="G695"/>
      <c r="H695"/>
      <c r="I695"/>
    </row>
    <row r="696" spans="2:9" ht="15">
      <c r="B696" s="43"/>
      <c r="C696"/>
      <c r="D696"/>
      <c r="E696"/>
      <c r="F696"/>
      <c r="G696"/>
      <c r="H696"/>
      <c r="I696"/>
    </row>
    <row r="697" spans="2:9" ht="15">
      <c r="B697" s="43"/>
      <c r="C697"/>
      <c r="D697"/>
      <c r="E697"/>
      <c r="F697"/>
      <c r="G697"/>
      <c r="H697"/>
      <c r="I697"/>
    </row>
    <row r="698" spans="2:9" ht="15">
      <c r="B698" s="43"/>
      <c r="C698"/>
      <c r="D698"/>
      <c r="E698"/>
      <c r="F698"/>
      <c r="G698"/>
      <c r="H698"/>
      <c r="I698"/>
    </row>
    <row r="699" spans="2:9" ht="15">
      <c r="B699" s="43"/>
      <c r="C699"/>
      <c r="D699"/>
      <c r="E699"/>
      <c r="F699"/>
      <c r="G699"/>
      <c r="H699"/>
      <c r="I699"/>
    </row>
    <row r="700" spans="2:9" ht="15">
      <c r="B700" s="43"/>
      <c r="C700"/>
      <c r="D700"/>
      <c r="E700"/>
      <c r="F700"/>
      <c r="G700"/>
      <c r="H700"/>
      <c r="I700"/>
    </row>
    <row r="701" spans="2:9" ht="15">
      <c r="B701" s="43"/>
      <c r="C701"/>
      <c r="D701"/>
      <c r="E701"/>
      <c r="F701"/>
      <c r="G701"/>
      <c r="H701"/>
      <c r="I701"/>
    </row>
    <row r="702" spans="2:9" ht="15">
      <c r="B702" s="43"/>
      <c r="C702"/>
      <c r="D702"/>
      <c r="E702"/>
      <c r="F702"/>
      <c r="G702"/>
      <c r="H702"/>
      <c r="I702"/>
    </row>
    <row r="703" spans="2:9" ht="15">
      <c r="B703" s="43"/>
      <c r="C703"/>
      <c r="D703"/>
      <c r="E703"/>
      <c r="F703"/>
      <c r="G703"/>
      <c r="H703"/>
      <c r="I703"/>
    </row>
    <row r="704" spans="2:9" ht="15">
      <c r="B704" s="43"/>
      <c r="C704"/>
      <c r="D704"/>
      <c r="E704"/>
      <c r="F704"/>
      <c r="G704"/>
      <c r="H704"/>
      <c r="I704"/>
    </row>
    <row r="705" spans="2:9" ht="15">
      <c r="B705" s="43"/>
      <c r="C705"/>
      <c r="D705"/>
      <c r="E705"/>
      <c r="F705"/>
      <c r="G705"/>
      <c r="H705"/>
      <c r="I705"/>
    </row>
    <row r="706" spans="2:9" ht="15">
      <c r="B706" s="43"/>
      <c r="C706"/>
      <c r="D706"/>
      <c r="E706"/>
      <c r="F706"/>
      <c r="G706"/>
      <c r="H706"/>
      <c r="I706"/>
    </row>
    <row r="707" spans="2:9" ht="15">
      <c r="B707" s="43"/>
      <c r="C707"/>
      <c r="D707"/>
      <c r="E707"/>
      <c r="F707"/>
      <c r="G707"/>
      <c r="H707"/>
      <c r="I707"/>
    </row>
    <row r="708" spans="2:9" ht="15">
      <c r="B708" s="43"/>
      <c r="C708"/>
      <c r="D708"/>
      <c r="E708"/>
      <c r="F708"/>
      <c r="G708"/>
      <c r="H708"/>
      <c r="I708"/>
    </row>
    <row r="709" spans="2:9" ht="15">
      <c r="B709" s="43"/>
      <c r="C709"/>
      <c r="D709"/>
      <c r="E709"/>
      <c r="F709"/>
      <c r="G709"/>
      <c r="H709"/>
      <c r="I709"/>
    </row>
    <row r="710" spans="2:9" ht="15">
      <c r="B710" s="43"/>
      <c r="C710"/>
      <c r="D710"/>
      <c r="E710"/>
      <c r="F710"/>
      <c r="G710"/>
      <c r="H710"/>
      <c r="I710"/>
    </row>
    <row r="711" spans="2:9" ht="15">
      <c r="B711" s="43"/>
      <c r="C711"/>
      <c r="D711"/>
      <c r="E711"/>
      <c r="F711"/>
      <c r="G711"/>
      <c r="H711"/>
      <c r="I711"/>
    </row>
    <row r="712" spans="2:9" ht="15">
      <c r="B712" s="43"/>
      <c r="C712"/>
      <c r="D712"/>
      <c r="E712"/>
      <c r="F712"/>
      <c r="G712"/>
      <c r="H712"/>
      <c r="I712"/>
    </row>
    <row r="713" spans="2:9" ht="15">
      <c r="B713" s="43"/>
      <c r="C713"/>
      <c r="D713"/>
      <c r="E713"/>
      <c r="F713"/>
      <c r="G713"/>
      <c r="H713"/>
      <c r="I713"/>
    </row>
    <row r="714" spans="2:9" ht="15">
      <c r="B714" s="43"/>
      <c r="C714"/>
      <c r="D714"/>
      <c r="E714"/>
      <c r="F714"/>
      <c r="G714"/>
      <c r="H714"/>
      <c r="I714"/>
    </row>
    <row r="715" spans="2:9" ht="15">
      <c r="B715" s="43"/>
      <c r="C715"/>
      <c r="D715"/>
      <c r="E715"/>
      <c r="F715"/>
      <c r="G715"/>
      <c r="H715"/>
      <c r="I715"/>
    </row>
    <row r="716" spans="2:9" ht="15">
      <c r="B716" s="43"/>
      <c r="C716"/>
      <c r="D716"/>
      <c r="E716"/>
      <c r="F716"/>
      <c r="G716"/>
      <c r="H716"/>
      <c r="I716"/>
    </row>
    <row r="717" spans="2:9" ht="15">
      <c r="B717" s="43"/>
      <c r="C717"/>
      <c r="D717"/>
      <c r="E717"/>
      <c r="F717"/>
      <c r="G717"/>
      <c r="H717"/>
      <c r="I717"/>
    </row>
    <row r="718" spans="2:9" ht="15">
      <c r="B718" s="43"/>
      <c r="C718"/>
      <c r="D718"/>
      <c r="E718"/>
      <c r="F718"/>
      <c r="G718"/>
      <c r="H718"/>
      <c r="I718"/>
    </row>
    <row r="719" spans="2:9" ht="15">
      <c r="B719" s="43"/>
      <c r="C719"/>
      <c r="D719"/>
      <c r="E719"/>
      <c r="F719"/>
      <c r="G719"/>
      <c r="H719"/>
      <c r="I719"/>
    </row>
    <row r="720" spans="2:9" ht="15">
      <c r="B720" s="43"/>
      <c r="C720"/>
      <c r="D720"/>
      <c r="E720"/>
      <c r="F720"/>
      <c r="G720"/>
      <c r="H720"/>
      <c r="I720"/>
    </row>
    <row r="721" spans="2:9" ht="15">
      <c r="B721" s="43"/>
      <c r="C721"/>
      <c r="D721"/>
      <c r="E721"/>
      <c r="F721"/>
      <c r="G721"/>
      <c r="H721"/>
      <c r="I721"/>
    </row>
    <row r="722" spans="2:9" ht="15">
      <c r="B722" s="43"/>
      <c r="C722"/>
      <c r="D722"/>
      <c r="E722"/>
      <c r="F722"/>
      <c r="G722"/>
      <c r="H722"/>
      <c r="I722"/>
    </row>
    <row r="723" spans="2:9" ht="15">
      <c r="B723" s="43"/>
      <c r="C723"/>
      <c r="D723"/>
      <c r="E723"/>
      <c r="F723"/>
      <c r="G723"/>
      <c r="H723"/>
      <c r="I723"/>
    </row>
    <row r="724" spans="2:9" ht="15">
      <c r="B724" s="43"/>
      <c r="C724"/>
      <c r="D724"/>
      <c r="E724"/>
      <c r="F724"/>
      <c r="G724"/>
      <c r="H724"/>
      <c r="I724"/>
    </row>
    <row r="725" spans="2:9" ht="15">
      <c r="B725" s="43"/>
      <c r="C725"/>
      <c r="D725"/>
      <c r="E725"/>
      <c r="F725"/>
      <c r="G725"/>
      <c r="H725"/>
      <c r="I725"/>
    </row>
    <row r="726" spans="2:9" ht="15">
      <c r="B726" s="43"/>
      <c r="C726"/>
      <c r="D726"/>
      <c r="E726"/>
      <c r="F726"/>
      <c r="G726"/>
      <c r="H726"/>
      <c r="I726"/>
    </row>
    <row r="727" spans="2:9" ht="15">
      <c r="B727" s="43"/>
      <c r="C727"/>
      <c r="D727"/>
      <c r="E727"/>
      <c r="F727"/>
      <c r="G727"/>
      <c r="H727"/>
      <c r="I727"/>
    </row>
    <row r="728" spans="2:9" ht="15">
      <c r="B728" s="43"/>
      <c r="C728"/>
      <c r="D728"/>
      <c r="E728"/>
      <c r="F728"/>
      <c r="G728"/>
      <c r="H728"/>
      <c r="I728"/>
    </row>
    <row r="729" spans="2:9" ht="15">
      <c r="B729" s="43"/>
      <c r="C729"/>
      <c r="D729"/>
      <c r="E729"/>
      <c r="F729"/>
      <c r="G729"/>
      <c r="H729"/>
      <c r="I729"/>
    </row>
    <row r="730" spans="2:9" ht="15">
      <c r="B730" s="43"/>
      <c r="C730"/>
      <c r="D730"/>
      <c r="E730"/>
      <c r="F730"/>
      <c r="G730"/>
      <c r="H730"/>
      <c r="I730"/>
    </row>
    <row r="731" spans="2:9" ht="15">
      <c r="B731" s="43"/>
      <c r="C731"/>
      <c r="D731"/>
      <c r="E731"/>
      <c r="F731"/>
      <c r="G731"/>
      <c r="H731"/>
      <c r="I731"/>
    </row>
    <row r="732" spans="2:9" ht="15">
      <c r="B732" s="43"/>
      <c r="C732"/>
      <c r="D732"/>
      <c r="E732"/>
      <c r="F732"/>
      <c r="G732"/>
      <c r="H732"/>
      <c r="I732"/>
    </row>
    <row r="733" spans="2:9" ht="15">
      <c r="B733" s="43"/>
      <c r="C733"/>
      <c r="D733"/>
      <c r="E733"/>
      <c r="F733"/>
      <c r="G733"/>
      <c r="H733"/>
      <c r="I733"/>
    </row>
    <row r="734" spans="2:9" ht="15">
      <c r="B734" s="43"/>
      <c r="C734"/>
      <c r="D734"/>
      <c r="E734"/>
      <c r="F734"/>
      <c r="G734"/>
      <c r="H734"/>
      <c r="I734"/>
    </row>
    <row r="735" spans="2:9" ht="15">
      <c r="B735" s="43"/>
      <c r="C735"/>
      <c r="D735"/>
      <c r="E735"/>
      <c r="F735"/>
      <c r="G735"/>
      <c r="H735"/>
      <c r="I735"/>
    </row>
    <row r="736" spans="2:9" ht="15">
      <c r="B736" s="43"/>
      <c r="C736"/>
      <c r="D736"/>
      <c r="E736"/>
      <c r="F736"/>
      <c r="G736"/>
      <c r="H736"/>
      <c r="I736"/>
    </row>
    <row r="737" spans="2:9" ht="15">
      <c r="B737" s="43"/>
      <c r="C737"/>
      <c r="D737"/>
      <c r="E737"/>
      <c r="F737"/>
      <c r="G737"/>
      <c r="H737"/>
      <c r="I737"/>
    </row>
    <row r="738" spans="2:9" ht="15">
      <c r="B738" s="43"/>
      <c r="C738"/>
      <c r="D738"/>
      <c r="E738"/>
      <c r="F738"/>
      <c r="G738"/>
      <c r="H738"/>
      <c r="I738"/>
    </row>
    <row r="739" spans="2:9" ht="15">
      <c r="B739" s="43"/>
      <c r="C739"/>
      <c r="D739"/>
      <c r="E739"/>
      <c r="F739"/>
      <c r="G739"/>
      <c r="H739"/>
      <c r="I739"/>
    </row>
    <row r="740" spans="2:9" ht="15">
      <c r="B740" s="43"/>
      <c r="C740"/>
      <c r="D740"/>
      <c r="E740"/>
      <c r="F740"/>
      <c r="G740"/>
      <c r="H740"/>
      <c r="I740"/>
    </row>
    <row r="741" spans="2:9" ht="15">
      <c r="B741" s="43"/>
      <c r="C741"/>
      <c r="D741"/>
      <c r="E741"/>
      <c r="F741"/>
      <c r="G741"/>
      <c r="H741"/>
      <c r="I741"/>
    </row>
    <row r="742" spans="2:9" ht="15">
      <c r="B742" s="43"/>
      <c r="C742"/>
      <c r="D742"/>
      <c r="E742"/>
      <c r="F742"/>
      <c r="G742"/>
      <c r="H742"/>
      <c r="I742"/>
    </row>
    <row r="743" spans="2:9" ht="15">
      <c r="B743" s="43"/>
      <c r="C743"/>
      <c r="D743"/>
      <c r="E743"/>
      <c r="F743"/>
      <c r="G743"/>
      <c r="H743"/>
      <c r="I743"/>
    </row>
    <row r="744" spans="2:9" ht="15">
      <c r="B744" s="43"/>
      <c r="C744"/>
      <c r="D744"/>
      <c r="E744"/>
      <c r="F744"/>
      <c r="G744"/>
      <c r="H744"/>
      <c r="I744"/>
    </row>
    <row r="745" spans="2:9" ht="15">
      <c r="B745" s="43"/>
      <c r="C745"/>
      <c r="D745"/>
      <c r="E745"/>
      <c r="F745"/>
      <c r="G745"/>
      <c r="H745"/>
      <c r="I745"/>
    </row>
    <row r="746" spans="2:9" ht="15">
      <c r="B746" s="43"/>
      <c r="C746"/>
      <c r="D746"/>
      <c r="E746"/>
      <c r="F746"/>
      <c r="G746"/>
      <c r="H746"/>
      <c r="I746"/>
    </row>
    <row r="747" spans="2:9" ht="15">
      <c r="B747" s="43"/>
      <c r="C747"/>
      <c r="D747"/>
      <c r="E747"/>
      <c r="F747"/>
      <c r="G747"/>
      <c r="H747"/>
      <c r="I747"/>
    </row>
    <row r="748" spans="2:9" ht="15">
      <c r="B748" s="43"/>
      <c r="C748"/>
      <c r="D748"/>
      <c r="E748"/>
      <c r="F748"/>
      <c r="G748"/>
      <c r="H748"/>
      <c r="I748"/>
    </row>
    <row r="749" spans="2:9" ht="15">
      <c r="B749" s="43"/>
      <c r="C749"/>
      <c r="D749"/>
      <c r="E749"/>
      <c r="F749"/>
      <c r="G749"/>
      <c r="H749"/>
      <c r="I749"/>
    </row>
    <row r="750" spans="2:9" ht="15">
      <c r="B750" s="43"/>
      <c r="C750"/>
      <c r="D750"/>
      <c r="E750"/>
      <c r="F750"/>
      <c r="G750"/>
      <c r="H750"/>
      <c r="I750"/>
    </row>
    <row r="751" spans="2:9" ht="15">
      <c r="B751" s="43"/>
      <c r="C751"/>
      <c r="D751"/>
      <c r="E751"/>
      <c r="F751"/>
      <c r="G751"/>
      <c r="H751"/>
      <c r="I751"/>
    </row>
    <row r="752" spans="2:9" ht="15">
      <c r="B752" s="43"/>
      <c r="C752"/>
      <c r="D752"/>
      <c r="E752"/>
      <c r="F752"/>
      <c r="G752"/>
      <c r="H752"/>
      <c r="I752"/>
    </row>
    <row r="753" spans="2:9" ht="15">
      <c r="B753" s="43"/>
      <c r="C753"/>
      <c r="D753"/>
      <c r="E753"/>
      <c r="F753"/>
      <c r="G753"/>
      <c r="H753"/>
      <c r="I753"/>
    </row>
    <row r="754" spans="2:9" ht="15">
      <c r="B754" s="43"/>
      <c r="C754"/>
      <c r="D754"/>
      <c r="E754"/>
      <c r="F754"/>
      <c r="G754"/>
      <c r="H754"/>
      <c r="I754"/>
    </row>
    <row r="755" spans="2:9" ht="15">
      <c r="B755" s="43"/>
      <c r="C755"/>
      <c r="D755"/>
      <c r="E755"/>
      <c r="F755"/>
      <c r="G755"/>
      <c r="H755"/>
      <c r="I755"/>
    </row>
    <row r="756" spans="2:9" ht="15">
      <c r="B756" s="43"/>
      <c r="C756"/>
      <c r="D756"/>
      <c r="E756"/>
      <c r="F756"/>
      <c r="G756"/>
      <c r="H756"/>
      <c r="I756"/>
    </row>
    <row r="757" spans="2:9" ht="15">
      <c r="B757" s="43"/>
      <c r="C757"/>
      <c r="D757"/>
      <c r="E757"/>
      <c r="F757"/>
      <c r="G757"/>
      <c r="H757"/>
      <c r="I757"/>
    </row>
    <row r="758" spans="2:9" ht="15">
      <c r="B758" s="43"/>
      <c r="C758"/>
      <c r="D758"/>
      <c r="E758"/>
      <c r="F758"/>
      <c r="G758"/>
      <c r="H758"/>
      <c r="I758"/>
    </row>
    <row r="759" spans="2:9" ht="15">
      <c r="B759" s="43"/>
      <c r="C759"/>
      <c r="D759"/>
      <c r="E759"/>
      <c r="F759"/>
      <c r="G759"/>
      <c r="H759"/>
      <c r="I759"/>
    </row>
    <row r="760" spans="2:9" ht="15">
      <c r="B760" s="43"/>
      <c r="C760"/>
      <c r="D760"/>
      <c r="E760"/>
      <c r="F760"/>
      <c r="G760"/>
      <c r="H760"/>
      <c r="I760"/>
    </row>
    <row r="761" spans="2:9" ht="15">
      <c r="B761" s="43"/>
      <c r="C761"/>
      <c r="D761"/>
      <c r="E761"/>
      <c r="F761"/>
      <c r="G761"/>
      <c r="H761"/>
      <c r="I761"/>
    </row>
    <row r="762" spans="2:9" ht="15">
      <c r="B762" s="43"/>
      <c r="C762"/>
      <c r="D762"/>
      <c r="E762"/>
      <c r="F762"/>
      <c r="G762"/>
      <c r="H762"/>
      <c r="I762"/>
    </row>
    <row r="763" spans="2:9" ht="15">
      <c r="B763" s="43"/>
      <c r="C763"/>
      <c r="D763"/>
      <c r="E763"/>
      <c r="F763"/>
      <c r="G763"/>
      <c r="H763"/>
      <c r="I763"/>
    </row>
    <row r="764" spans="2:9" ht="15">
      <c r="B764" s="43"/>
      <c r="C764"/>
      <c r="D764"/>
      <c r="E764"/>
      <c r="F764"/>
      <c r="G764"/>
      <c r="H764"/>
      <c r="I764"/>
    </row>
    <row r="765" spans="2:9" ht="15">
      <c r="B765" s="43"/>
      <c r="C765"/>
      <c r="D765"/>
      <c r="E765"/>
      <c r="F765"/>
      <c r="G765"/>
      <c r="H765"/>
      <c r="I765"/>
    </row>
    <row r="766" spans="2:9" ht="15">
      <c r="B766" s="43"/>
      <c r="C766"/>
      <c r="D766"/>
      <c r="E766"/>
      <c r="F766"/>
      <c r="G766"/>
      <c r="H766"/>
      <c r="I766"/>
    </row>
    <row r="767" spans="2:9" ht="15">
      <c r="B767" s="43"/>
      <c r="C767"/>
      <c r="D767"/>
      <c r="E767"/>
      <c r="F767"/>
      <c r="G767"/>
      <c r="H767"/>
      <c r="I767"/>
    </row>
    <row r="768" spans="2:9" ht="15">
      <c r="B768" s="43"/>
      <c r="C768"/>
      <c r="D768"/>
      <c r="E768"/>
      <c r="F768"/>
      <c r="G768"/>
      <c r="H768"/>
      <c r="I768"/>
    </row>
    <row r="769" spans="2:9" ht="15">
      <c r="B769" s="43"/>
      <c r="C769"/>
      <c r="D769"/>
      <c r="E769"/>
      <c r="F769"/>
      <c r="G769"/>
      <c r="H769"/>
      <c r="I769"/>
    </row>
    <row r="770" spans="2:9" ht="15">
      <c r="B770" s="43"/>
      <c r="C770"/>
      <c r="D770"/>
      <c r="E770"/>
      <c r="F770"/>
      <c r="G770"/>
      <c r="H770"/>
      <c r="I770"/>
    </row>
    <row r="771" spans="2:9" ht="15">
      <c r="B771" s="43"/>
      <c r="C771"/>
      <c r="D771"/>
      <c r="E771"/>
      <c r="F771"/>
      <c r="G771"/>
      <c r="H771"/>
      <c r="I771"/>
    </row>
    <row r="772" spans="2:9" ht="15">
      <c r="B772" s="43"/>
      <c r="C772"/>
      <c r="D772"/>
      <c r="E772"/>
      <c r="F772"/>
      <c r="G772"/>
      <c r="H772"/>
      <c r="I772"/>
    </row>
    <row r="773" spans="2:9" ht="15">
      <c r="B773" s="43"/>
      <c r="C773"/>
      <c r="D773"/>
      <c r="E773"/>
      <c r="F773"/>
      <c r="G773"/>
      <c r="H773"/>
      <c r="I773"/>
    </row>
    <row r="774" spans="2:9" ht="15">
      <c r="B774" s="43"/>
      <c r="C774"/>
      <c r="D774"/>
      <c r="E774"/>
      <c r="F774"/>
      <c r="G774"/>
      <c r="H774"/>
      <c r="I774"/>
    </row>
    <row r="775" spans="2:9" ht="15">
      <c r="B775" s="43"/>
      <c r="C775"/>
      <c r="D775"/>
      <c r="E775"/>
      <c r="F775"/>
      <c r="G775"/>
      <c r="H775"/>
      <c r="I775"/>
    </row>
    <row r="776" spans="2:9" ht="15">
      <c r="B776" s="43"/>
      <c r="C776"/>
      <c r="D776"/>
      <c r="E776"/>
      <c r="F776"/>
      <c r="G776"/>
      <c r="H776"/>
      <c r="I776"/>
    </row>
    <row r="777" spans="2:9" ht="15">
      <c r="B777" s="43"/>
      <c r="C777"/>
      <c r="D777"/>
      <c r="E777"/>
      <c r="F777"/>
      <c r="G777"/>
      <c r="H777"/>
      <c r="I777"/>
    </row>
    <row r="778" spans="2:9" ht="15">
      <c r="B778" s="43"/>
      <c r="C778"/>
      <c r="D778"/>
      <c r="E778"/>
      <c r="F778"/>
      <c r="G778"/>
      <c r="H778"/>
      <c r="I778"/>
    </row>
    <row r="779" spans="2:9" ht="15">
      <c r="B779" s="43"/>
      <c r="C779"/>
      <c r="D779"/>
      <c r="E779"/>
      <c r="F779"/>
      <c r="G779"/>
      <c r="H779"/>
      <c r="I779"/>
    </row>
    <row r="780" spans="2:9" ht="15">
      <c r="B780" s="43"/>
      <c r="C780"/>
      <c r="D780"/>
      <c r="E780"/>
      <c r="F780"/>
      <c r="G780"/>
      <c r="H780"/>
      <c r="I780"/>
    </row>
    <row r="781" spans="2:9" ht="15">
      <c r="B781" s="43"/>
      <c r="C781"/>
      <c r="D781"/>
      <c r="E781"/>
      <c r="F781"/>
      <c r="G781"/>
      <c r="H781"/>
      <c r="I781"/>
    </row>
    <row r="782" spans="2:9" ht="15">
      <c r="B782" s="43"/>
      <c r="C782"/>
      <c r="D782"/>
      <c r="E782"/>
      <c r="F782"/>
      <c r="G782"/>
      <c r="H782"/>
      <c r="I782"/>
    </row>
    <row r="783" spans="2:9" ht="15">
      <c r="B783" s="43"/>
      <c r="C783"/>
      <c r="D783"/>
      <c r="E783"/>
      <c r="F783"/>
      <c r="G783"/>
      <c r="H783"/>
      <c r="I783"/>
    </row>
    <row r="784" spans="2:9" ht="15">
      <c r="B784" s="43"/>
      <c r="C784"/>
      <c r="D784"/>
      <c r="E784"/>
      <c r="F784"/>
      <c r="G784"/>
      <c r="H784"/>
      <c r="I784"/>
    </row>
    <row r="785" spans="2:9" ht="15">
      <c r="B785" s="43"/>
      <c r="C785"/>
      <c r="D785"/>
      <c r="E785"/>
      <c r="F785"/>
      <c r="G785"/>
      <c r="H785"/>
      <c r="I785"/>
    </row>
    <row r="786" spans="2:9" ht="15">
      <c r="B786" s="43"/>
      <c r="C786"/>
      <c r="D786"/>
      <c r="E786"/>
      <c r="F786"/>
      <c r="G786"/>
      <c r="H786"/>
      <c r="I786"/>
    </row>
    <row r="787" spans="2:9" ht="15">
      <c r="B787" s="43"/>
      <c r="C787"/>
      <c r="D787"/>
      <c r="E787"/>
      <c r="F787"/>
      <c r="G787"/>
      <c r="H787"/>
      <c r="I787"/>
    </row>
    <row r="788" spans="2:9" ht="15">
      <c r="B788" s="43"/>
      <c r="C788"/>
      <c r="D788"/>
      <c r="E788"/>
      <c r="F788"/>
      <c r="G788"/>
      <c r="H788"/>
      <c r="I788"/>
    </row>
    <row r="789" spans="2:9" ht="15">
      <c r="B789" s="43"/>
      <c r="C789"/>
      <c r="D789"/>
      <c r="E789"/>
      <c r="F789"/>
      <c r="G789"/>
      <c r="H789"/>
      <c r="I789"/>
    </row>
    <row r="790" spans="2:9" ht="15">
      <c r="B790" s="43"/>
      <c r="C790"/>
      <c r="D790"/>
      <c r="E790"/>
      <c r="F790"/>
      <c r="G790"/>
      <c r="H790"/>
      <c r="I790"/>
    </row>
    <row r="791" spans="2:9" ht="15">
      <c r="B791" s="43"/>
      <c r="C791"/>
      <c r="D791"/>
      <c r="E791"/>
      <c r="F791"/>
      <c r="G791"/>
      <c r="H791"/>
      <c r="I791"/>
    </row>
    <row r="792" spans="2:9" ht="15">
      <c r="B792" s="43"/>
      <c r="C792"/>
      <c r="D792"/>
      <c r="E792"/>
      <c r="F792"/>
      <c r="G792"/>
      <c r="H792"/>
      <c r="I792"/>
    </row>
    <row r="793" spans="2:9" ht="15">
      <c r="B793" s="43"/>
      <c r="C793"/>
      <c r="D793"/>
      <c r="E793"/>
      <c r="F793"/>
      <c r="G793"/>
      <c r="H793"/>
      <c r="I793"/>
    </row>
    <row r="794" spans="2:9" ht="15">
      <c r="B794" s="43"/>
      <c r="C794"/>
      <c r="D794"/>
      <c r="E794"/>
      <c r="F794"/>
      <c r="G794"/>
      <c r="H794"/>
      <c r="I794"/>
    </row>
    <row r="795" spans="2:9" ht="15">
      <c r="B795" s="43"/>
      <c r="C795"/>
      <c r="D795"/>
      <c r="E795"/>
      <c r="F795"/>
      <c r="G795"/>
      <c r="H795"/>
      <c r="I795"/>
    </row>
    <row r="796" spans="2:9" ht="15">
      <c r="B796" s="43"/>
      <c r="C796"/>
      <c r="D796"/>
      <c r="E796"/>
      <c r="F796"/>
      <c r="G796"/>
      <c r="H796"/>
      <c r="I796"/>
    </row>
    <row r="797" spans="2:9" ht="15">
      <c r="B797" s="43"/>
      <c r="C797"/>
      <c r="D797"/>
      <c r="E797"/>
      <c r="F797"/>
      <c r="G797"/>
      <c r="H797"/>
      <c r="I797"/>
    </row>
    <row r="798" spans="2:9" ht="15">
      <c r="B798" s="43"/>
      <c r="C798"/>
      <c r="D798"/>
      <c r="E798"/>
      <c r="F798"/>
      <c r="G798"/>
      <c r="H798"/>
      <c r="I798"/>
    </row>
    <row r="799" spans="2:9" ht="15">
      <c r="B799" s="43"/>
      <c r="C799"/>
      <c r="D799"/>
      <c r="E799"/>
      <c r="F799"/>
      <c r="G799"/>
      <c r="H799"/>
      <c r="I799"/>
    </row>
    <row r="800" spans="2:9" ht="15">
      <c r="B800" s="43"/>
      <c r="C800"/>
      <c r="D800"/>
      <c r="E800"/>
      <c r="F800"/>
      <c r="G800"/>
      <c r="H800"/>
      <c r="I800"/>
    </row>
    <row r="801" spans="2:9" ht="15">
      <c r="B801" s="43"/>
      <c r="C801"/>
      <c r="D801"/>
      <c r="E801"/>
      <c r="F801"/>
      <c r="G801"/>
      <c r="H801"/>
      <c r="I801"/>
    </row>
    <row r="802" spans="2:9" ht="15">
      <c r="B802" s="43"/>
      <c r="C802"/>
      <c r="D802"/>
      <c r="E802"/>
      <c r="F802"/>
      <c r="G802"/>
      <c r="H802"/>
      <c r="I802"/>
    </row>
    <row r="803" spans="2:9" ht="15">
      <c r="B803" s="43"/>
      <c r="C803"/>
      <c r="D803"/>
      <c r="E803"/>
      <c r="F803"/>
      <c r="G803"/>
      <c r="H803"/>
      <c r="I803"/>
    </row>
    <row r="804" spans="2:9" ht="15">
      <c r="B804" s="43"/>
      <c r="C804"/>
      <c r="D804"/>
      <c r="E804"/>
      <c r="F804"/>
      <c r="G804"/>
      <c r="H804"/>
      <c r="I804"/>
    </row>
    <row r="805" spans="2:9" ht="15">
      <c r="B805" s="43"/>
      <c r="C805"/>
      <c r="D805"/>
      <c r="E805"/>
      <c r="F805"/>
      <c r="G805"/>
      <c r="H805"/>
      <c r="I805"/>
    </row>
    <row r="806" spans="2:9" ht="15">
      <c r="B806" s="43"/>
      <c r="C806"/>
      <c r="D806"/>
      <c r="E806"/>
      <c r="F806"/>
      <c r="G806"/>
      <c r="H806"/>
      <c r="I806"/>
    </row>
    <row r="807" spans="2:9" ht="15">
      <c r="B807" s="43"/>
      <c r="C807"/>
      <c r="D807"/>
      <c r="E807"/>
      <c r="F807"/>
      <c r="G807"/>
      <c r="H807"/>
      <c r="I807"/>
    </row>
    <row r="808" spans="2:9" ht="15">
      <c r="B808" s="43"/>
      <c r="C808"/>
      <c r="D808"/>
      <c r="E808"/>
      <c r="F808"/>
      <c r="G808"/>
      <c r="H808"/>
      <c r="I808"/>
    </row>
    <row r="809" spans="2:9" ht="15">
      <c r="B809" s="43"/>
      <c r="C809"/>
      <c r="D809"/>
      <c r="E809"/>
      <c r="F809"/>
      <c r="G809"/>
      <c r="H809"/>
      <c r="I809"/>
    </row>
    <row r="810" spans="2:9" ht="15">
      <c r="B810" s="43"/>
      <c r="C810"/>
      <c r="D810"/>
      <c r="E810"/>
      <c r="F810"/>
      <c r="G810"/>
      <c r="H810"/>
      <c r="I810"/>
    </row>
    <row r="811" spans="2:9" ht="15">
      <c r="B811" s="43"/>
      <c r="C811"/>
      <c r="D811"/>
      <c r="E811"/>
      <c r="F811"/>
      <c r="G811"/>
      <c r="H811"/>
      <c r="I811"/>
    </row>
    <row r="812" spans="2:9" ht="15">
      <c r="B812" s="43"/>
      <c r="C812"/>
      <c r="D812"/>
      <c r="E812"/>
      <c r="F812"/>
      <c r="G812"/>
      <c r="H812"/>
      <c r="I812"/>
    </row>
    <row r="813" spans="2:9" ht="15">
      <c r="B813" s="43"/>
      <c r="C813"/>
      <c r="D813"/>
      <c r="E813"/>
      <c r="F813"/>
      <c r="G813"/>
      <c r="H813"/>
      <c r="I813"/>
    </row>
    <row r="814" spans="2:9" ht="15">
      <c r="B814" s="43"/>
      <c r="C814"/>
      <c r="D814"/>
      <c r="E814"/>
      <c r="F814"/>
      <c r="G814"/>
      <c r="H814"/>
      <c r="I814"/>
    </row>
    <row r="815" spans="2:9" ht="15">
      <c r="B815" s="43"/>
      <c r="C815"/>
      <c r="D815"/>
      <c r="E815"/>
      <c r="F815"/>
      <c r="G815"/>
      <c r="H815"/>
      <c r="I815"/>
    </row>
    <row r="816" spans="2:9" ht="15">
      <c r="B816" s="43"/>
      <c r="C816"/>
      <c r="D816"/>
      <c r="E816"/>
      <c r="F816"/>
      <c r="G816"/>
      <c r="H816"/>
      <c r="I816"/>
    </row>
    <row r="817" spans="2:9" ht="15">
      <c r="B817" s="43"/>
      <c r="C817"/>
      <c r="D817"/>
      <c r="E817"/>
      <c r="F817"/>
      <c r="G817"/>
      <c r="H817"/>
      <c r="I817"/>
    </row>
    <row r="818" spans="2:9" ht="15">
      <c r="B818" s="43"/>
      <c r="C818"/>
      <c r="D818"/>
      <c r="E818"/>
      <c r="F818"/>
      <c r="G818"/>
      <c r="H818"/>
      <c r="I818"/>
    </row>
    <row r="819" spans="2:9" ht="15">
      <c r="B819" s="43"/>
      <c r="C819"/>
      <c r="D819"/>
      <c r="E819"/>
      <c r="F819"/>
      <c r="G819"/>
      <c r="H819"/>
      <c r="I819"/>
    </row>
    <row r="820" spans="2:9" ht="15">
      <c r="B820" s="43"/>
      <c r="C820"/>
      <c r="D820"/>
      <c r="E820"/>
      <c r="F820"/>
      <c r="G820"/>
      <c r="H820"/>
      <c r="I820"/>
    </row>
    <row r="821" spans="2:9" ht="15">
      <c r="B821" s="43"/>
      <c r="C821"/>
      <c r="D821"/>
      <c r="E821"/>
      <c r="F821"/>
      <c r="G821"/>
      <c r="H821"/>
      <c r="I821"/>
    </row>
    <row r="822" spans="2:9" ht="15">
      <c r="B822" s="43"/>
      <c r="C822"/>
      <c r="D822"/>
      <c r="E822"/>
      <c r="F822"/>
      <c r="G822"/>
      <c r="H822"/>
      <c r="I822"/>
    </row>
    <row r="823" spans="2:9" ht="15">
      <c r="B823" s="43"/>
      <c r="C823"/>
      <c r="D823"/>
      <c r="E823"/>
      <c r="F823"/>
      <c r="G823"/>
      <c r="H823"/>
      <c r="I823"/>
    </row>
    <row r="824" spans="2:9" ht="15">
      <c r="B824" s="43"/>
      <c r="C824"/>
      <c r="D824"/>
      <c r="E824"/>
      <c r="F824"/>
      <c r="G824"/>
      <c r="H824"/>
      <c r="I824"/>
    </row>
    <row r="825" spans="2:9" ht="15">
      <c r="B825" s="43"/>
      <c r="C825"/>
      <c r="D825"/>
      <c r="E825"/>
      <c r="F825"/>
      <c r="G825"/>
      <c r="H825"/>
      <c r="I825"/>
    </row>
    <row r="826" spans="2:9" ht="15">
      <c r="B826" s="43"/>
      <c r="C826"/>
      <c r="D826"/>
      <c r="E826"/>
      <c r="F826"/>
      <c r="G826"/>
      <c r="H826"/>
      <c r="I826"/>
    </row>
    <row r="827" spans="2:9" ht="15">
      <c r="B827" s="43"/>
      <c r="C827"/>
      <c r="D827"/>
      <c r="E827"/>
      <c r="F827"/>
      <c r="G827"/>
      <c r="H827"/>
      <c r="I827"/>
    </row>
    <row r="828" spans="2:9" ht="15">
      <c r="B828" s="43"/>
      <c r="C828"/>
      <c r="D828"/>
      <c r="E828"/>
      <c r="F828"/>
      <c r="G828"/>
      <c r="H828"/>
      <c r="I828"/>
    </row>
    <row r="829" spans="2:9" ht="15">
      <c r="B829" s="43"/>
      <c r="C829"/>
      <c r="D829"/>
      <c r="E829"/>
      <c r="F829"/>
      <c r="G829"/>
      <c r="H829"/>
      <c r="I829"/>
    </row>
    <row r="830" spans="2:9" ht="15">
      <c r="B830" s="43"/>
      <c r="C830"/>
      <c r="D830"/>
      <c r="E830"/>
      <c r="F830"/>
      <c r="G830"/>
      <c r="H830"/>
      <c r="I830"/>
    </row>
    <row r="831" spans="2:9" ht="15">
      <c r="B831" s="43"/>
      <c r="C831"/>
      <c r="D831"/>
      <c r="E831"/>
      <c r="F831"/>
      <c r="G831"/>
      <c r="H831"/>
      <c r="I831"/>
    </row>
    <row r="832" spans="2:9" ht="15">
      <c r="B832" s="43"/>
      <c r="C832"/>
      <c r="D832"/>
      <c r="E832"/>
      <c r="F832"/>
      <c r="G832"/>
      <c r="H832"/>
      <c r="I832"/>
    </row>
    <row r="833" spans="2:9" ht="15">
      <c r="B833" s="43"/>
      <c r="C833"/>
      <c r="D833"/>
      <c r="E833"/>
      <c r="F833"/>
      <c r="G833"/>
      <c r="H833"/>
      <c r="I833"/>
    </row>
    <row r="834" spans="2:9" ht="15">
      <c r="B834" s="43"/>
      <c r="C834"/>
      <c r="D834"/>
      <c r="E834"/>
      <c r="F834"/>
      <c r="G834"/>
      <c r="H834"/>
      <c r="I834"/>
    </row>
    <row r="835" spans="2:9" ht="15">
      <c r="B835" s="43"/>
      <c r="C835"/>
      <c r="D835"/>
      <c r="E835"/>
      <c r="F835"/>
      <c r="G835"/>
      <c r="H835"/>
      <c r="I835"/>
    </row>
    <row r="836" spans="2:9" ht="15">
      <c r="B836" s="43"/>
      <c r="C836"/>
      <c r="D836"/>
      <c r="E836"/>
      <c r="F836"/>
      <c r="G836"/>
      <c r="H836"/>
      <c r="I836"/>
    </row>
    <row r="837" spans="2:9" ht="15">
      <c r="B837" s="43"/>
      <c r="C837"/>
      <c r="D837"/>
      <c r="E837"/>
      <c r="F837"/>
      <c r="G837"/>
      <c r="H837"/>
      <c r="I837"/>
    </row>
    <row r="838" spans="2:9" ht="15">
      <c r="B838" s="43"/>
      <c r="C838"/>
      <c r="D838"/>
      <c r="E838"/>
      <c r="F838"/>
      <c r="G838"/>
      <c r="H838"/>
      <c r="I838"/>
    </row>
    <row r="839" spans="2:9" ht="15">
      <c r="B839" s="43"/>
      <c r="C839"/>
      <c r="D839"/>
      <c r="E839"/>
      <c r="F839"/>
      <c r="G839"/>
      <c r="H839"/>
      <c r="I839"/>
    </row>
    <row r="840" spans="2:9" ht="15">
      <c r="B840" s="43"/>
      <c r="C840"/>
      <c r="D840"/>
      <c r="E840"/>
      <c r="F840"/>
      <c r="G840"/>
      <c r="H840"/>
      <c r="I840"/>
    </row>
    <row r="841" spans="2:9" ht="15">
      <c r="B841" s="43"/>
      <c r="C841"/>
      <c r="D841"/>
      <c r="E841"/>
      <c r="F841"/>
      <c r="G841"/>
      <c r="H841"/>
      <c r="I841"/>
    </row>
    <row r="842" spans="2:9" ht="15">
      <c r="B842" s="43"/>
      <c r="C842"/>
      <c r="D842"/>
      <c r="E842"/>
      <c r="F842"/>
      <c r="G842"/>
      <c r="H842"/>
      <c r="I842"/>
    </row>
    <row r="843" spans="2:9" ht="15">
      <c r="B843" s="43"/>
      <c r="C843"/>
      <c r="D843"/>
      <c r="E843"/>
      <c r="F843"/>
      <c r="G843"/>
      <c r="H843"/>
      <c r="I843"/>
    </row>
    <row r="844" spans="2:9" ht="15">
      <c r="B844" s="43"/>
      <c r="C844"/>
      <c r="D844"/>
      <c r="E844"/>
      <c r="F844"/>
      <c r="G844"/>
      <c r="H844"/>
      <c r="I844"/>
    </row>
    <row r="845" spans="2:9" ht="15">
      <c r="B845" s="43"/>
      <c r="C845"/>
      <c r="D845"/>
      <c r="E845"/>
      <c r="F845"/>
      <c r="G845"/>
      <c r="H845"/>
      <c r="I845"/>
    </row>
    <row r="846" spans="2:9" ht="15">
      <c r="B846" s="43"/>
      <c r="C846"/>
      <c r="D846"/>
      <c r="E846"/>
      <c r="F846"/>
      <c r="G846"/>
      <c r="H846"/>
      <c r="I846"/>
    </row>
    <row r="847" spans="2:9" ht="15">
      <c r="B847" s="43"/>
      <c r="C847"/>
      <c r="D847"/>
      <c r="E847"/>
      <c r="F847"/>
      <c r="G847"/>
      <c r="H847"/>
      <c r="I847"/>
    </row>
    <row r="848" spans="2:9" ht="15">
      <c r="B848" s="43"/>
      <c r="C848"/>
      <c r="D848"/>
      <c r="E848"/>
      <c r="F848"/>
      <c r="G848"/>
      <c r="H848"/>
      <c r="I848"/>
    </row>
    <row r="849" spans="2:9" ht="15">
      <c r="B849" s="43"/>
      <c r="C849"/>
      <c r="D849"/>
      <c r="E849"/>
      <c r="F849"/>
      <c r="G849"/>
      <c r="H849"/>
      <c r="I849"/>
    </row>
    <row r="850" spans="2:9" ht="15">
      <c r="B850" s="43"/>
      <c r="C850"/>
      <c r="D850"/>
      <c r="E850"/>
      <c r="F850"/>
      <c r="G850"/>
      <c r="H850"/>
      <c r="I850"/>
    </row>
    <row r="851" spans="2:9" ht="15">
      <c r="B851" s="43"/>
      <c r="C851"/>
      <c r="D851"/>
      <c r="E851"/>
      <c r="F851"/>
      <c r="G851"/>
      <c r="H851"/>
      <c r="I851"/>
    </row>
    <row r="852" spans="2:9" ht="15">
      <c r="B852" s="43"/>
      <c r="C852"/>
      <c r="D852"/>
      <c r="E852"/>
      <c r="F852"/>
      <c r="G852"/>
      <c r="H852"/>
      <c r="I852"/>
    </row>
    <row r="853" spans="2:9" ht="15">
      <c r="B853" s="43"/>
      <c r="C853"/>
      <c r="D853"/>
      <c r="E853"/>
      <c r="F853"/>
      <c r="G853"/>
      <c r="H853"/>
      <c r="I853"/>
    </row>
    <row r="854" spans="2:9" ht="15">
      <c r="B854" s="43"/>
      <c r="C854"/>
      <c r="D854"/>
      <c r="E854"/>
      <c r="F854"/>
      <c r="G854"/>
      <c r="H854"/>
      <c r="I854"/>
    </row>
    <row r="855" spans="2:9" ht="15">
      <c r="B855" s="43"/>
      <c r="C855"/>
      <c r="D855"/>
      <c r="E855"/>
      <c r="F855"/>
      <c r="G855"/>
      <c r="H855"/>
      <c r="I855"/>
    </row>
    <row r="856" spans="2:9" ht="15">
      <c r="B856" s="43"/>
      <c r="C856"/>
      <c r="D856"/>
      <c r="E856"/>
      <c r="F856"/>
      <c r="G856"/>
      <c r="H856"/>
      <c r="I856"/>
    </row>
    <row r="857" spans="2:9" ht="15">
      <c r="B857" s="43"/>
      <c r="C857"/>
      <c r="D857"/>
      <c r="E857"/>
      <c r="F857"/>
      <c r="G857"/>
      <c r="H857"/>
      <c r="I857"/>
    </row>
    <row r="858" spans="2:9" ht="15">
      <c r="B858" s="43"/>
      <c r="C858"/>
      <c r="D858"/>
      <c r="E858"/>
      <c r="F858"/>
      <c r="G858"/>
      <c r="H858"/>
      <c r="I858"/>
    </row>
    <row r="859" spans="2:9" ht="15">
      <c r="B859" s="43"/>
      <c r="C859"/>
      <c r="D859"/>
      <c r="E859"/>
      <c r="F859"/>
      <c r="G859"/>
      <c r="H859"/>
      <c r="I859"/>
    </row>
    <row r="860" spans="2:9" ht="15">
      <c r="B860" s="43"/>
      <c r="C860"/>
      <c r="D860"/>
      <c r="E860"/>
      <c r="F860"/>
      <c r="G860"/>
      <c r="H860"/>
      <c r="I860"/>
    </row>
    <row r="861" spans="2:9" ht="15">
      <c r="B861" s="43"/>
      <c r="C861"/>
      <c r="D861"/>
      <c r="E861"/>
      <c r="F861"/>
      <c r="G861"/>
      <c r="H861"/>
      <c r="I861"/>
    </row>
    <row r="862" spans="2:9" ht="15">
      <c r="B862" s="43"/>
      <c r="C862"/>
      <c r="D862"/>
      <c r="E862"/>
      <c r="F862"/>
      <c r="G862"/>
      <c r="H862"/>
      <c r="I862"/>
    </row>
    <row r="863" spans="2:9" ht="15">
      <c r="B863" s="43"/>
      <c r="C863"/>
      <c r="D863"/>
      <c r="E863"/>
      <c r="F863"/>
      <c r="G863"/>
      <c r="H863"/>
      <c r="I863"/>
    </row>
    <row r="864" spans="2:9" ht="15">
      <c r="B864" s="43"/>
      <c r="C864"/>
      <c r="D864"/>
      <c r="E864"/>
      <c r="F864"/>
      <c r="G864"/>
      <c r="H864"/>
      <c r="I864"/>
    </row>
    <row r="865" spans="2:9" ht="15">
      <c r="B865" s="43"/>
      <c r="C865"/>
      <c r="D865"/>
      <c r="E865"/>
      <c r="F865"/>
      <c r="G865"/>
      <c r="H865"/>
      <c r="I865"/>
    </row>
    <row r="866" spans="2:9" ht="15">
      <c r="B866" s="43"/>
      <c r="C866"/>
      <c r="D866"/>
      <c r="E866"/>
      <c r="F866"/>
      <c r="G866"/>
      <c r="H866"/>
      <c r="I866"/>
    </row>
    <row r="867" spans="2:9" ht="15">
      <c r="B867" s="43"/>
      <c r="C867"/>
      <c r="D867"/>
      <c r="E867"/>
      <c r="F867"/>
      <c r="G867"/>
      <c r="H867"/>
      <c r="I867"/>
    </row>
    <row r="868" spans="2:9" ht="15">
      <c r="B868" s="43"/>
      <c r="C868"/>
      <c r="D868"/>
      <c r="E868"/>
      <c r="F868"/>
      <c r="G868"/>
      <c r="H868"/>
      <c r="I868"/>
    </row>
    <row r="869" spans="2:9" ht="15">
      <c r="B869" s="43"/>
      <c r="C869"/>
      <c r="D869"/>
      <c r="E869"/>
      <c r="F869"/>
      <c r="G869"/>
      <c r="H869"/>
      <c r="I869"/>
    </row>
    <row r="870" spans="2:9" ht="15">
      <c r="B870" s="43"/>
      <c r="C870"/>
      <c r="D870"/>
      <c r="E870"/>
      <c r="F870"/>
      <c r="G870"/>
      <c r="H870"/>
      <c r="I870"/>
    </row>
    <row r="871" spans="2:9" ht="15">
      <c r="B871" s="43"/>
      <c r="C871"/>
      <c r="D871"/>
      <c r="E871"/>
      <c r="F871"/>
      <c r="G871"/>
      <c r="H871"/>
      <c r="I871"/>
    </row>
    <row r="872" spans="2:9" ht="15">
      <c r="B872" s="43"/>
      <c r="C872"/>
      <c r="D872"/>
      <c r="E872"/>
      <c r="F872"/>
      <c r="G872"/>
      <c r="H872"/>
      <c r="I872"/>
    </row>
    <row r="873" spans="2:9" ht="15">
      <c r="B873" s="43"/>
      <c r="C873"/>
      <c r="D873"/>
      <c r="E873"/>
      <c r="F873"/>
      <c r="G873"/>
      <c r="H873"/>
      <c r="I873"/>
    </row>
    <row r="874" spans="2:9" ht="15">
      <c r="B874" s="43"/>
      <c r="C874"/>
      <c r="D874"/>
      <c r="E874"/>
      <c r="F874"/>
      <c r="G874"/>
      <c r="H874"/>
      <c r="I874"/>
    </row>
    <row r="875" spans="2:9" ht="15">
      <c r="B875" s="43"/>
      <c r="C875"/>
      <c r="D875"/>
      <c r="E875"/>
      <c r="F875"/>
      <c r="G875"/>
      <c r="H875"/>
      <c r="I875"/>
    </row>
    <row r="876" spans="2:9" ht="15">
      <c r="B876" s="43"/>
      <c r="C876"/>
      <c r="D876"/>
      <c r="E876"/>
      <c r="F876"/>
      <c r="G876"/>
      <c r="H876"/>
      <c r="I876"/>
    </row>
    <row r="877" spans="2:9" ht="15">
      <c r="B877" s="43"/>
      <c r="C877"/>
      <c r="D877"/>
      <c r="E877"/>
      <c r="F877"/>
      <c r="G877"/>
      <c r="H877"/>
      <c r="I877"/>
    </row>
    <row r="878" spans="2:9" ht="15">
      <c r="B878" s="43"/>
      <c r="C878"/>
      <c r="D878"/>
      <c r="E878"/>
      <c r="F878"/>
      <c r="G878"/>
      <c r="H878"/>
      <c r="I878"/>
    </row>
    <row r="879" spans="2:9" ht="15">
      <c r="B879" s="43"/>
      <c r="C879"/>
      <c r="D879"/>
      <c r="E879"/>
      <c r="F879"/>
      <c r="G879"/>
      <c r="H879"/>
      <c r="I879"/>
    </row>
    <row r="880" spans="2:9" ht="15">
      <c r="B880" s="43"/>
      <c r="C880"/>
      <c r="D880"/>
      <c r="E880"/>
      <c r="F880"/>
      <c r="G880"/>
      <c r="H880"/>
      <c r="I880"/>
    </row>
    <row r="881" spans="2:9" ht="15">
      <c r="B881" s="43"/>
      <c r="C881"/>
      <c r="D881"/>
      <c r="E881"/>
      <c r="F881"/>
      <c r="G881"/>
      <c r="H881"/>
      <c r="I881"/>
    </row>
    <row r="882" spans="2:9" ht="15">
      <c r="B882" s="43"/>
      <c r="C882"/>
      <c r="D882"/>
      <c r="E882"/>
      <c r="F882"/>
      <c r="G882"/>
      <c r="H882"/>
      <c r="I882"/>
    </row>
    <row r="883" spans="2:9" ht="15">
      <c r="B883" s="43"/>
      <c r="C883"/>
      <c r="D883"/>
      <c r="E883"/>
      <c r="F883"/>
      <c r="G883"/>
      <c r="H883"/>
      <c r="I883"/>
    </row>
    <row r="884" spans="2:9" ht="15">
      <c r="B884" s="43"/>
      <c r="C884"/>
      <c r="D884"/>
      <c r="E884"/>
      <c r="F884"/>
      <c r="G884"/>
      <c r="H884"/>
      <c r="I884"/>
    </row>
    <row r="885" spans="2:9" ht="15">
      <c r="B885" s="43"/>
      <c r="C885"/>
      <c r="D885"/>
      <c r="E885"/>
      <c r="F885"/>
      <c r="G885"/>
      <c r="H885"/>
      <c r="I885"/>
    </row>
    <row r="886" spans="2:9" ht="15">
      <c r="B886" s="43"/>
      <c r="C886"/>
      <c r="D886"/>
      <c r="E886"/>
      <c r="F886"/>
      <c r="G886"/>
      <c r="H886"/>
      <c r="I886"/>
    </row>
    <row r="887" spans="2:9" ht="15">
      <c r="B887" s="43"/>
      <c r="C887"/>
      <c r="D887"/>
      <c r="E887"/>
      <c r="F887"/>
      <c r="G887"/>
      <c r="H887"/>
      <c r="I887"/>
    </row>
    <row r="888" spans="2:9" ht="15">
      <c r="B888" s="43"/>
      <c r="C888"/>
      <c r="D888"/>
      <c r="E888"/>
      <c r="F888"/>
      <c r="G888"/>
      <c r="H888"/>
      <c r="I888"/>
    </row>
    <row r="889" spans="2:9" ht="15">
      <c r="B889" s="43"/>
      <c r="C889"/>
      <c r="D889"/>
      <c r="E889"/>
      <c r="F889"/>
      <c r="G889"/>
      <c r="H889"/>
      <c r="I889"/>
    </row>
    <row r="890" spans="2:9" ht="15">
      <c r="B890" s="43"/>
      <c r="C890"/>
      <c r="D890"/>
      <c r="E890"/>
      <c r="F890"/>
      <c r="G890"/>
      <c r="H890"/>
      <c r="I890"/>
    </row>
    <row r="891" spans="2:9" ht="15">
      <c r="B891" s="43"/>
      <c r="C891"/>
      <c r="D891"/>
      <c r="E891"/>
      <c r="F891"/>
      <c r="G891"/>
      <c r="H891"/>
      <c r="I891"/>
    </row>
    <row r="892" spans="2:9" ht="15">
      <c r="B892" s="43"/>
      <c r="C892"/>
      <c r="D892"/>
      <c r="E892"/>
      <c r="F892"/>
      <c r="G892"/>
      <c r="H892"/>
      <c r="I892"/>
    </row>
    <row r="893" spans="2:9" ht="15">
      <c r="B893" s="43"/>
      <c r="C893"/>
      <c r="D893"/>
      <c r="E893"/>
      <c r="F893"/>
      <c r="G893"/>
      <c r="H893"/>
      <c r="I893"/>
    </row>
    <row r="894" spans="2:9" ht="15">
      <c r="B894" s="43"/>
      <c r="C894"/>
      <c r="D894"/>
      <c r="E894"/>
      <c r="F894"/>
      <c r="G894"/>
      <c r="H894"/>
      <c r="I894"/>
    </row>
    <row r="895" spans="2:9" ht="15">
      <c r="B895" s="43"/>
      <c r="C895"/>
      <c r="D895"/>
      <c r="E895"/>
      <c r="F895"/>
      <c r="G895"/>
      <c r="H895"/>
      <c r="I895"/>
    </row>
    <row r="896" spans="2:9" ht="15">
      <c r="B896" s="43"/>
      <c r="C896"/>
      <c r="D896"/>
      <c r="E896"/>
      <c r="F896"/>
      <c r="G896"/>
      <c r="H896"/>
      <c r="I896"/>
    </row>
    <row r="897" spans="2:9" ht="15">
      <c r="B897" s="43"/>
      <c r="C897"/>
      <c r="D897"/>
      <c r="E897"/>
      <c r="F897"/>
      <c r="G897"/>
      <c r="H897"/>
      <c r="I897"/>
    </row>
    <row r="898" spans="2:9" ht="15">
      <c r="B898" s="43"/>
      <c r="C898"/>
      <c r="D898"/>
      <c r="E898"/>
      <c r="F898"/>
      <c r="G898"/>
      <c r="H898"/>
      <c r="I898"/>
    </row>
    <row r="899" spans="2:9" ht="15">
      <c r="B899" s="43"/>
      <c r="C899"/>
      <c r="D899"/>
      <c r="E899"/>
      <c r="F899"/>
      <c r="G899"/>
      <c r="H899"/>
      <c r="I899"/>
    </row>
    <row r="900" spans="2:9" ht="15">
      <c r="B900" s="43"/>
      <c r="C900"/>
      <c r="D900"/>
      <c r="E900"/>
      <c r="F900"/>
      <c r="G900"/>
      <c r="H900"/>
      <c r="I900"/>
    </row>
    <row r="901" spans="2:9" ht="15">
      <c r="B901" s="43"/>
      <c r="C901"/>
      <c r="D901"/>
      <c r="E901"/>
      <c r="F901"/>
      <c r="G901"/>
      <c r="H901"/>
      <c r="I901"/>
    </row>
    <row r="902" spans="2:9" ht="15">
      <c r="B902" s="43"/>
      <c r="C902"/>
      <c r="D902"/>
      <c r="E902"/>
      <c r="F902"/>
      <c r="G902"/>
      <c r="H902"/>
      <c r="I902"/>
    </row>
    <row r="903" spans="2:9" ht="15">
      <c r="B903" s="43"/>
      <c r="C903"/>
      <c r="D903"/>
      <c r="E903"/>
      <c r="F903"/>
      <c r="G903"/>
      <c r="H903"/>
      <c r="I903"/>
    </row>
    <row r="904" spans="2:9" ht="15">
      <c r="B904" s="43"/>
      <c r="C904"/>
      <c r="D904"/>
      <c r="E904"/>
      <c r="F904"/>
      <c r="G904"/>
      <c r="H904"/>
      <c r="I904"/>
    </row>
    <row r="905" spans="2:9" ht="15">
      <c r="B905" s="43"/>
      <c r="C905"/>
      <c r="D905"/>
      <c r="E905"/>
      <c r="F905"/>
      <c r="G905"/>
      <c r="H905"/>
      <c r="I905"/>
    </row>
    <row r="906" spans="2:9" ht="15">
      <c r="B906" s="43"/>
      <c r="C906"/>
      <c r="D906"/>
      <c r="E906"/>
      <c r="F906"/>
      <c r="G906"/>
      <c r="H906"/>
      <c r="I906"/>
    </row>
    <row r="907" spans="2:9" ht="15">
      <c r="B907" s="43"/>
      <c r="C907"/>
      <c r="D907"/>
      <c r="E907"/>
      <c r="F907"/>
      <c r="G907"/>
      <c r="H907"/>
      <c r="I907"/>
    </row>
    <row r="908" spans="2:9" ht="15">
      <c r="B908" s="43"/>
      <c r="C908"/>
      <c r="D908"/>
      <c r="E908"/>
      <c r="F908"/>
      <c r="G908"/>
      <c r="H908"/>
      <c r="I908"/>
    </row>
    <row r="909" spans="2:9" ht="15">
      <c r="B909" s="43"/>
      <c r="C909"/>
      <c r="D909"/>
      <c r="E909"/>
      <c r="F909"/>
      <c r="G909"/>
      <c r="H909"/>
      <c r="I909"/>
    </row>
    <row r="910" spans="2:9" ht="15">
      <c r="B910" s="43"/>
      <c r="C910"/>
      <c r="D910"/>
      <c r="E910"/>
      <c r="F910"/>
      <c r="G910"/>
      <c r="H910"/>
      <c r="I910"/>
    </row>
    <row r="911" spans="2:9" ht="15">
      <c r="B911" s="43"/>
      <c r="C911"/>
      <c r="D911"/>
      <c r="E911"/>
      <c r="F911"/>
      <c r="G911"/>
      <c r="H911"/>
      <c r="I911"/>
    </row>
    <row r="912" spans="2:9" ht="15">
      <c r="B912" s="43"/>
      <c r="C912"/>
      <c r="D912"/>
      <c r="E912"/>
      <c r="F912"/>
      <c r="G912"/>
      <c r="H912"/>
      <c r="I912"/>
    </row>
    <row r="913" spans="2:9" ht="15">
      <c r="B913" s="43"/>
      <c r="C913"/>
      <c r="D913"/>
      <c r="E913"/>
      <c r="F913"/>
      <c r="G913"/>
      <c r="H913"/>
      <c r="I913"/>
    </row>
    <row r="914" spans="2:9" ht="15">
      <c r="B914" s="43"/>
      <c r="C914"/>
      <c r="D914"/>
      <c r="E914"/>
      <c r="F914"/>
      <c r="G914"/>
      <c r="H914"/>
      <c r="I914"/>
    </row>
    <row r="915" spans="2:9" ht="15">
      <c r="B915" s="43"/>
      <c r="C915"/>
      <c r="D915"/>
      <c r="E915"/>
      <c r="F915"/>
      <c r="G915"/>
      <c r="H915"/>
      <c r="I915"/>
    </row>
    <row r="916" spans="2:9" ht="15">
      <c r="B916" s="43"/>
      <c r="C916"/>
      <c r="D916"/>
      <c r="E916"/>
      <c r="F916"/>
      <c r="G916"/>
      <c r="H916"/>
      <c r="I916"/>
    </row>
    <row r="917" spans="2:9" ht="15">
      <c r="B917" s="43"/>
      <c r="C917"/>
      <c r="D917"/>
      <c r="E917"/>
      <c r="F917"/>
      <c r="G917"/>
      <c r="H917"/>
      <c r="I917"/>
    </row>
    <row r="918" spans="2:9" ht="15">
      <c r="B918" s="43"/>
      <c r="C918"/>
      <c r="D918"/>
      <c r="E918"/>
      <c r="F918"/>
      <c r="G918"/>
      <c r="H918"/>
      <c r="I918"/>
    </row>
    <row r="919" spans="2:9" ht="15">
      <c r="B919" s="43"/>
      <c r="C919"/>
      <c r="D919"/>
      <c r="E919"/>
      <c r="F919"/>
      <c r="G919"/>
      <c r="H919"/>
      <c r="I919"/>
    </row>
    <row r="920" spans="2:9" ht="15">
      <c r="B920" s="43"/>
      <c r="C920"/>
      <c r="D920"/>
      <c r="E920"/>
      <c r="F920"/>
      <c r="G920"/>
      <c r="H920"/>
      <c r="I920"/>
    </row>
    <row r="921" spans="2:9" ht="15">
      <c r="B921" s="43"/>
      <c r="C921"/>
      <c r="D921"/>
      <c r="E921"/>
      <c r="F921"/>
      <c r="G921"/>
      <c r="H921"/>
      <c r="I921"/>
    </row>
    <row r="922" spans="2:9" ht="15">
      <c r="B922" s="43"/>
      <c r="C922"/>
      <c r="D922"/>
      <c r="E922"/>
      <c r="F922"/>
      <c r="G922"/>
      <c r="H922"/>
      <c r="I922"/>
    </row>
    <row r="923" spans="2:9" ht="15">
      <c r="B923" s="43"/>
      <c r="C923"/>
      <c r="D923"/>
      <c r="E923"/>
      <c r="F923"/>
      <c r="G923"/>
      <c r="H923"/>
      <c r="I923"/>
    </row>
    <row r="924" spans="2:9" ht="15">
      <c r="B924" s="43"/>
      <c r="C924"/>
      <c r="D924"/>
      <c r="E924"/>
      <c r="F924"/>
      <c r="G924"/>
      <c r="H924"/>
      <c r="I924"/>
    </row>
    <row r="925" spans="2:9" ht="15">
      <c r="B925" s="43"/>
      <c r="C925"/>
      <c r="D925"/>
      <c r="E925"/>
      <c r="F925"/>
      <c r="G925"/>
      <c r="H925"/>
      <c r="I925"/>
    </row>
    <row r="926" spans="2:9" ht="15">
      <c r="B926" s="43"/>
      <c r="C926"/>
      <c r="D926"/>
      <c r="E926"/>
      <c r="F926"/>
      <c r="G926"/>
      <c r="H926"/>
      <c r="I926"/>
    </row>
    <row r="927" spans="2:9" ht="15">
      <c r="B927" s="43"/>
      <c r="C927"/>
      <c r="D927"/>
      <c r="E927"/>
      <c r="F927"/>
      <c r="G927"/>
      <c r="H927"/>
      <c r="I927"/>
    </row>
    <row r="928" spans="2:9" ht="15">
      <c r="B928" s="43"/>
      <c r="C928"/>
      <c r="D928"/>
      <c r="E928"/>
      <c r="F928"/>
      <c r="G928"/>
      <c r="H928"/>
      <c r="I928"/>
    </row>
    <row r="929" spans="2:9" ht="15">
      <c r="B929" s="43"/>
      <c r="C929"/>
      <c r="D929"/>
      <c r="E929"/>
      <c r="F929"/>
      <c r="G929"/>
      <c r="H929"/>
      <c r="I929"/>
    </row>
    <row r="930" spans="2:9" ht="15">
      <c r="B930" s="43"/>
      <c r="C930"/>
      <c r="D930"/>
      <c r="E930"/>
      <c r="F930"/>
      <c r="G930"/>
      <c r="H930"/>
      <c r="I930"/>
    </row>
    <row r="931" spans="2:9" ht="15">
      <c r="B931" s="43"/>
      <c r="C931"/>
      <c r="D931"/>
      <c r="E931"/>
      <c r="F931"/>
      <c r="G931"/>
      <c r="H931"/>
      <c r="I931"/>
    </row>
    <row r="932" spans="2:9" ht="15">
      <c r="B932" s="43"/>
      <c r="C932"/>
      <c r="D932"/>
      <c r="E932"/>
      <c r="F932"/>
      <c r="G932"/>
      <c r="H932"/>
      <c r="I932"/>
    </row>
    <row r="933" spans="2:9" ht="15">
      <c r="B933" s="43"/>
      <c r="C933"/>
      <c r="D933"/>
      <c r="E933"/>
      <c r="F933"/>
      <c r="G933"/>
      <c r="H933"/>
      <c r="I933"/>
    </row>
    <row r="934" spans="2:9" ht="15">
      <c r="B934" s="43"/>
      <c r="C934"/>
      <c r="D934"/>
      <c r="E934"/>
      <c r="F934"/>
      <c r="G934"/>
      <c r="H934"/>
      <c r="I934"/>
    </row>
    <row r="935" spans="2:9" ht="15">
      <c r="B935" s="43"/>
      <c r="C935"/>
      <c r="D935"/>
      <c r="E935"/>
      <c r="F935"/>
      <c r="G935"/>
      <c r="H935"/>
      <c r="I935"/>
    </row>
    <row r="936" spans="2:9" ht="15">
      <c r="B936" s="43"/>
      <c r="C936"/>
      <c r="D936"/>
      <c r="E936"/>
      <c r="F936"/>
      <c r="G936"/>
      <c r="H936"/>
      <c r="I936"/>
    </row>
    <row r="937" spans="2:9" ht="15">
      <c r="B937" s="43"/>
      <c r="C937"/>
      <c r="D937"/>
      <c r="E937"/>
      <c r="F937"/>
      <c r="G937"/>
      <c r="H937"/>
      <c r="I937"/>
    </row>
    <row r="938" spans="2:9" ht="15">
      <c r="B938" s="43"/>
      <c r="C938"/>
      <c r="D938"/>
      <c r="E938"/>
      <c r="F938"/>
      <c r="G938"/>
      <c r="H938"/>
      <c r="I938"/>
    </row>
    <row r="939" spans="2:9" ht="15">
      <c r="B939" s="43"/>
      <c r="C939"/>
      <c r="D939"/>
      <c r="E939"/>
      <c r="F939"/>
      <c r="G939"/>
      <c r="H939"/>
      <c r="I939"/>
    </row>
    <row r="940" spans="2:9" ht="15">
      <c r="B940" s="43"/>
      <c r="C940"/>
      <c r="D940"/>
      <c r="E940"/>
      <c r="F940"/>
      <c r="G940"/>
      <c r="H940"/>
      <c r="I940"/>
    </row>
    <row r="941" spans="2:9" ht="15">
      <c r="B941" s="43"/>
      <c r="C941"/>
      <c r="D941"/>
      <c r="E941"/>
      <c r="F941"/>
      <c r="G941"/>
      <c r="H941"/>
      <c r="I941"/>
    </row>
    <row r="942" spans="2:9" ht="15">
      <c r="B942" s="43"/>
      <c r="C942"/>
      <c r="D942"/>
      <c r="E942"/>
      <c r="F942"/>
      <c r="G942"/>
      <c r="H942"/>
      <c r="I942"/>
    </row>
    <row r="943" spans="2:9" ht="15">
      <c r="B943" s="43"/>
      <c r="C943"/>
      <c r="D943"/>
      <c r="E943"/>
      <c r="F943"/>
      <c r="G943"/>
      <c r="H943"/>
      <c r="I943"/>
    </row>
    <row r="944" spans="2:9" ht="15">
      <c r="B944" s="43"/>
      <c r="C944"/>
      <c r="D944"/>
      <c r="E944"/>
      <c r="F944"/>
      <c r="G944"/>
      <c r="H944"/>
      <c r="I944"/>
    </row>
    <row r="945" spans="2:9" ht="15">
      <c r="B945" s="43"/>
      <c r="C945"/>
      <c r="D945"/>
      <c r="E945"/>
      <c r="F945"/>
      <c r="G945"/>
      <c r="H945"/>
      <c r="I945"/>
    </row>
    <row r="946" spans="2:9" ht="15">
      <c r="B946" s="43"/>
      <c r="C946"/>
      <c r="D946"/>
      <c r="E946"/>
      <c r="F946"/>
      <c r="G946"/>
      <c r="H946"/>
      <c r="I946"/>
    </row>
    <row r="947" spans="2:9" ht="15">
      <c r="B947" s="43"/>
      <c r="C947"/>
      <c r="D947"/>
      <c r="E947"/>
      <c r="F947"/>
      <c r="G947"/>
      <c r="H947"/>
      <c r="I947"/>
    </row>
    <row r="948" spans="2:9" ht="15">
      <c r="B948" s="43"/>
      <c r="C948"/>
      <c r="D948"/>
      <c r="E948"/>
      <c r="F948"/>
      <c r="G948"/>
      <c r="H948"/>
      <c r="I948"/>
    </row>
    <row r="949" spans="2:9" ht="15">
      <c r="B949" s="43"/>
      <c r="C949"/>
      <c r="D949"/>
      <c r="E949"/>
      <c r="F949"/>
      <c r="G949"/>
      <c r="H949"/>
      <c r="I949"/>
    </row>
    <row r="950" spans="2:9" ht="15">
      <c r="B950" s="43"/>
      <c r="C950"/>
      <c r="D950"/>
      <c r="E950"/>
      <c r="F950"/>
      <c r="G950"/>
      <c r="H950"/>
      <c r="I950"/>
    </row>
    <row r="951" spans="2:9" ht="15">
      <c r="B951" s="43"/>
      <c r="C951"/>
      <c r="D951"/>
      <c r="E951"/>
      <c r="F951"/>
      <c r="G951"/>
      <c r="H951"/>
      <c r="I951"/>
    </row>
    <row r="952" spans="2:9" ht="15">
      <c r="B952" s="43"/>
      <c r="C952"/>
      <c r="D952"/>
      <c r="E952"/>
      <c r="F952"/>
      <c r="G952"/>
      <c r="H952"/>
      <c r="I952"/>
    </row>
    <row r="953" spans="2:9" ht="15">
      <c r="B953" s="43"/>
      <c r="C953"/>
      <c r="D953"/>
      <c r="E953"/>
      <c r="F953"/>
      <c r="G953"/>
      <c r="H953"/>
      <c r="I953"/>
    </row>
    <row r="954" spans="2:9" ht="15">
      <c r="B954" s="43"/>
      <c r="C954"/>
      <c r="D954"/>
      <c r="E954"/>
      <c r="F954"/>
      <c r="G954"/>
      <c r="H954"/>
      <c r="I954"/>
    </row>
    <row r="955" spans="2:9" ht="15">
      <c r="B955" s="43"/>
      <c r="C955"/>
      <c r="D955"/>
      <c r="E955"/>
      <c r="F955"/>
      <c r="G955"/>
      <c r="H955"/>
      <c r="I955"/>
    </row>
    <row r="956" spans="2:9" ht="15">
      <c r="B956" s="43"/>
      <c r="C956"/>
      <c r="D956"/>
      <c r="E956"/>
      <c r="F956"/>
      <c r="G956"/>
      <c r="H956"/>
      <c r="I956"/>
    </row>
    <row r="957" spans="2:9" ht="15">
      <c r="B957" s="43"/>
      <c r="C957"/>
      <c r="D957"/>
      <c r="E957"/>
      <c r="F957"/>
      <c r="G957"/>
      <c r="H957"/>
      <c r="I957"/>
    </row>
    <row r="958" spans="2:9" ht="15">
      <c r="B958" s="43"/>
      <c r="C958"/>
      <c r="D958"/>
      <c r="E958"/>
      <c r="F958"/>
      <c r="G958"/>
      <c r="H958"/>
      <c r="I958"/>
    </row>
    <row r="959" spans="2:9" ht="15">
      <c r="B959" s="43"/>
      <c r="C959"/>
      <c r="D959"/>
      <c r="E959"/>
      <c r="F959"/>
      <c r="G959"/>
      <c r="H959"/>
      <c r="I959"/>
    </row>
    <row r="960" spans="2:9" ht="15">
      <c r="B960" s="43"/>
      <c r="C960"/>
      <c r="D960"/>
      <c r="E960"/>
      <c r="F960"/>
      <c r="G960"/>
      <c r="H960"/>
      <c r="I960"/>
    </row>
    <row r="961" spans="2:9" ht="15">
      <c r="B961" s="43"/>
      <c r="C961"/>
      <c r="D961"/>
      <c r="E961"/>
      <c r="F961"/>
      <c r="G961"/>
      <c r="H961"/>
      <c r="I961"/>
    </row>
    <row r="962" spans="2:9" ht="15">
      <c r="B962" s="43"/>
      <c r="C962"/>
      <c r="D962"/>
      <c r="E962"/>
      <c r="F962"/>
      <c r="G962"/>
      <c r="H962"/>
      <c r="I962"/>
    </row>
    <row r="963" spans="2:9" ht="15">
      <c r="B963" s="43"/>
      <c r="C963"/>
      <c r="D963"/>
      <c r="E963"/>
      <c r="F963"/>
      <c r="G963"/>
      <c r="H963"/>
      <c r="I963"/>
    </row>
    <row r="964" spans="2:9" ht="15">
      <c r="B964" s="43"/>
      <c r="C964"/>
      <c r="D964"/>
      <c r="E964"/>
      <c r="F964"/>
      <c r="G964"/>
      <c r="H964"/>
      <c r="I964"/>
    </row>
    <row r="965" spans="2:9" ht="15">
      <c r="B965" s="43"/>
      <c r="C965"/>
      <c r="D965"/>
      <c r="E965"/>
      <c r="F965"/>
      <c r="G965"/>
      <c r="H965"/>
      <c r="I965"/>
    </row>
    <row r="966" spans="2:9" ht="15">
      <c r="B966" s="43"/>
      <c r="C966"/>
      <c r="D966"/>
      <c r="E966"/>
      <c r="F966"/>
      <c r="G966"/>
      <c r="H966"/>
      <c r="I966"/>
    </row>
    <row r="967" spans="2:9" ht="15">
      <c r="B967" s="43"/>
      <c r="C967"/>
      <c r="D967"/>
      <c r="E967"/>
      <c r="F967"/>
      <c r="G967"/>
      <c r="H967"/>
      <c r="I967"/>
    </row>
    <row r="968" spans="2:9" ht="15">
      <c r="B968" s="43"/>
      <c r="C968"/>
      <c r="D968"/>
      <c r="E968"/>
      <c r="F968"/>
      <c r="G968"/>
      <c r="H968"/>
      <c r="I968"/>
    </row>
    <row r="969" spans="2:9" ht="15">
      <c r="B969" s="43"/>
      <c r="C969"/>
      <c r="D969"/>
      <c r="E969"/>
      <c r="F969"/>
      <c r="G969"/>
      <c r="H969"/>
      <c r="I969"/>
    </row>
    <row r="970" spans="2:9" ht="15">
      <c r="B970" s="43"/>
      <c r="C970"/>
      <c r="D970"/>
      <c r="E970"/>
      <c r="F970"/>
      <c r="G970"/>
      <c r="H970"/>
      <c r="I970"/>
    </row>
    <row r="971" spans="2:9" ht="15">
      <c r="B971" s="43"/>
      <c r="C971"/>
      <c r="D971"/>
      <c r="E971"/>
      <c r="F971"/>
      <c r="G971"/>
      <c r="H971"/>
      <c r="I971"/>
    </row>
    <row r="972" spans="2:9" ht="15">
      <c r="B972" s="43"/>
      <c r="C972"/>
      <c r="D972"/>
      <c r="E972"/>
      <c r="F972"/>
      <c r="G972"/>
      <c r="H972"/>
      <c r="I972"/>
    </row>
    <row r="973" spans="2:9" ht="15">
      <c r="B973" s="43"/>
      <c r="C973"/>
      <c r="D973"/>
      <c r="E973"/>
      <c r="F973"/>
      <c r="G973"/>
      <c r="H973"/>
      <c r="I973"/>
    </row>
    <row r="974" spans="2:9" ht="15">
      <c r="B974" s="43"/>
      <c r="C974"/>
      <c r="D974"/>
      <c r="E974"/>
      <c r="F974"/>
      <c r="G974"/>
      <c r="H974"/>
      <c r="I974"/>
    </row>
    <row r="975" spans="2:9" ht="15">
      <c r="B975" s="43"/>
      <c r="C975"/>
      <c r="D975"/>
      <c r="E975"/>
      <c r="F975"/>
      <c r="G975"/>
      <c r="H975"/>
      <c r="I975"/>
    </row>
    <row r="976" spans="2:9" ht="15">
      <c r="B976" s="43"/>
      <c r="C976"/>
      <c r="D976"/>
      <c r="E976"/>
      <c r="F976"/>
      <c r="G976"/>
      <c r="H976"/>
      <c r="I976"/>
    </row>
    <row r="977" spans="2:9" ht="15">
      <c r="B977" s="43"/>
      <c r="C977"/>
      <c r="D977"/>
      <c r="E977"/>
      <c r="F977"/>
      <c r="G977"/>
      <c r="H977"/>
      <c r="I977"/>
    </row>
    <row r="978" spans="2:9" ht="15">
      <c r="B978" s="43"/>
      <c r="C978"/>
      <c r="D978"/>
      <c r="E978"/>
      <c r="F978"/>
      <c r="G978"/>
      <c r="H978"/>
      <c r="I978"/>
    </row>
    <row r="979" spans="2:9" ht="15">
      <c r="B979" s="43"/>
      <c r="C979"/>
      <c r="D979"/>
      <c r="E979"/>
      <c r="F979"/>
      <c r="G979"/>
      <c r="H979"/>
      <c r="I979"/>
    </row>
    <row r="980" spans="2:9" ht="15">
      <c r="B980" s="43"/>
      <c r="C980"/>
      <c r="D980"/>
      <c r="E980"/>
      <c r="F980"/>
      <c r="G980"/>
      <c r="H980"/>
      <c r="I980"/>
    </row>
    <row r="981" spans="2:9" ht="15">
      <c r="B981" s="43"/>
      <c r="C981"/>
      <c r="D981"/>
      <c r="E981"/>
      <c r="F981"/>
      <c r="G981"/>
      <c r="H981"/>
      <c r="I981"/>
    </row>
    <row r="982" spans="2:9" ht="15">
      <c r="B982" s="43"/>
      <c r="C982"/>
      <c r="D982"/>
      <c r="E982"/>
      <c r="F982"/>
      <c r="G982"/>
      <c r="H982"/>
      <c r="I982"/>
    </row>
    <row r="983" spans="2:9" ht="15">
      <c r="B983" s="43"/>
      <c r="C983"/>
      <c r="D983"/>
      <c r="E983"/>
      <c r="F983"/>
      <c r="G983"/>
      <c r="H983"/>
      <c r="I983"/>
    </row>
    <row r="984" spans="2:9" ht="15">
      <c r="B984" s="43"/>
      <c r="C984"/>
      <c r="D984"/>
      <c r="E984"/>
      <c r="F984"/>
      <c r="G984"/>
      <c r="H984"/>
      <c r="I984"/>
    </row>
    <row r="985" spans="2:9" ht="15">
      <c r="B985" s="43"/>
      <c r="C985"/>
      <c r="D985"/>
      <c r="E985"/>
      <c r="F985"/>
      <c r="G985"/>
      <c r="H985"/>
      <c r="I985"/>
    </row>
    <row r="986" spans="2:9" ht="15">
      <c r="B986" s="43"/>
      <c r="C986"/>
      <c r="D986"/>
      <c r="E986"/>
      <c r="F986"/>
      <c r="G986"/>
      <c r="H986"/>
      <c r="I986"/>
    </row>
    <row r="987" spans="2:9" ht="15">
      <c r="B987" s="43"/>
      <c r="C987"/>
      <c r="D987"/>
      <c r="E987"/>
      <c r="F987"/>
      <c r="G987"/>
      <c r="H987"/>
      <c r="I987"/>
    </row>
    <row r="988" spans="2:9" ht="15">
      <c r="B988" s="43"/>
      <c r="C988"/>
      <c r="D988"/>
      <c r="E988"/>
      <c r="F988"/>
      <c r="G988"/>
      <c r="H988"/>
      <c r="I988"/>
    </row>
    <row r="989" spans="2:9" ht="15">
      <c r="B989" s="43"/>
      <c r="C989"/>
      <c r="D989"/>
      <c r="E989"/>
      <c r="F989"/>
      <c r="G989"/>
      <c r="H989"/>
      <c r="I989"/>
    </row>
    <row r="990" spans="2:9" ht="15">
      <c r="B990" s="43"/>
      <c r="C990"/>
      <c r="D990"/>
      <c r="E990"/>
      <c r="F990"/>
      <c r="G990"/>
      <c r="H990"/>
      <c r="I990"/>
    </row>
    <row r="991" spans="2:9" ht="15">
      <c r="B991" s="43"/>
      <c r="C991"/>
      <c r="D991"/>
      <c r="E991"/>
      <c r="F991"/>
      <c r="G991"/>
      <c r="H991"/>
      <c r="I991"/>
    </row>
    <row r="992" spans="2:9" ht="15">
      <c r="B992" s="43"/>
      <c r="C992"/>
      <c r="D992"/>
      <c r="E992"/>
      <c r="F992"/>
      <c r="G992"/>
      <c r="H992"/>
      <c r="I992"/>
    </row>
    <row r="993" spans="2:9" ht="15">
      <c r="B993" s="43"/>
      <c r="C993"/>
      <c r="D993"/>
      <c r="E993"/>
      <c r="F993"/>
      <c r="G993"/>
      <c r="H993"/>
      <c r="I993"/>
    </row>
    <row r="994" spans="2:9" ht="15">
      <c r="B994" s="43"/>
      <c r="C994"/>
      <c r="D994"/>
      <c r="E994"/>
      <c r="F994"/>
      <c r="G994"/>
      <c r="H994"/>
      <c r="I994"/>
    </row>
    <row r="995" spans="2:9" ht="15">
      <c r="B995" s="43"/>
      <c r="C995"/>
      <c r="D995"/>
      <c r="E995"/>
      <c r="F995"/>
      <c r="G995"/>
      <c r="H995"/>
      <c r="I995"/>
    </row>
    <row r="996" spans="2:9" ht="15">
      <c r="B996" s="43"/>
      <c r="C996"/>
      <c r="D996"/>
      <c r="E996"/>
      <c r="F996"/>
      <c r="G996"/>
      <c r="H996"/>
      <c r="I996"/>
    </row>
    <row r="997" spans="2:9" ht="15">
      <c r="B997" s="43"/>
      <c r="C997"/>
      <c r="D997"/>
      <c r="E997"/>
      <c r="F997"/>
      <c r="G997"/>
      <c r="H997"/>
      <c r="I997"/>
    </row>
    <row r="998" spans="2:9" ht="15">
      <c r="B998" s="43"/>
      <c r="C998"/>
      <c r="D998"/>
      <c r="E998"/>
      <c r="F998"/>
      <c r="G998"/>
      <c r="H998"/>
      <c r="I998"/>
    </row>
    <row r="999" spans="2:9" ht="15">
      <c r="B999" s="43"/>
      <c r="C999"/>
      <c r="D999"/>
      <c r="E999"/>
      <c r="F999"/>
      <c r="G999"/>
      <c r="H999"/>
      <c r="I999"/>
    </row>
    <row r="1000" spans="2:9" ht="15">
      <c r="B1000" s="43"/>
      <c r="C1000"/>
      <c r="D1000"/>
      <c r="E1000"/>
      <c r="F1000"/>
      <c r="G1000"/>
      <c r="H1000"/>
      <c r="I1000"/>
    </row>
    <row r="1001" spans="2:9" ht="15">
      <c r="B1001" s="43"/>
      <c r="C1001"/>
      <c r="D1001"/>
      <c r="E1001"/>
      <c r="F1001"/>
      <c r="G1001"/>
      <c r="H1001"/>
      <c r="I1001"/>
    </row>
    <row r="1002" spans="2:9" ht="15">
      <c r="B1002" s="43"/>
      <c r="C1002"/>
      <c r="D1002"/>
      <c r="E1002"/>
      <c r="F1002"/>
      <c r="G1002"/>
      <c r="H1002"/>
      <c r="I1002"/>
    </row>
    <row r="1003" spans="2:9" ht="15">
      <c r="B1003" s="43"/>
      <c r="C1003"/>
      <c r="D1003"/>
      <c r="E1003"/>
      <c r="F1003"/>
      <c r="G1003"/>
      <c r="H1003"/>
      <c r="I1003"/>
    </row>
    <row r="1004" spans="2:9" ht="15">
      <c r="B1004" s="43"/>
      <c r="C1004"/>
      <c r="D1004"/>
      <c r="E1004"/>
      <c r="F1004"/>
      <c r="G1004"/>
      <c r="H1004"/>
      <c r="I1004"/>
    </row>
    <row r="1005" spans="2:9" ht="15">
      <c r="B1005" s="43"/>
      <c r="C1005"/>
      <c r="D1005"/>
      <c r="E1005"/>
      <c r="F1005"/>
      <c r="G1005"/>
      <c r="H1005"/>
      <c r="I1005"/>
    </row>
    <row r="1006" spans="2:9" ht="15">
      <c r="B1006" s="43"/>
      <c r="C1006"/>
      <c r="D1006"/>
      <c r="E1006"/>
      <c r="F1006"/>
      <c r="G1006"/>
      <c r="H1006"/>
      <c r="I1006"/>
    </row>
    <row r="1007" spans="2:9" ht="15">
      <c r="B1007" s="43"/>
      <c r="C1007"/>
      <c r="D1007"/>
      <c r="E1007"/>
      <c r="F1007"/>
      <c r="G1007"/>
      <c r="H1007"/>
      <c r="I1007"/>
    </row>
    <row r="1008" spans="2:9" ht="15">
      <c r="B1008" s="43"/>
      <c r="C1008"/>
      <c r="D1008"/>
      <c r="E1008"/>
      <c r="F1008"/>
      <c r="G1008"/>
      <c r="H1008"/>
      <c r="I1008"/>
    </row>
    <row r="1009" spans="2:9" ht="15">
      <c r="B1009" s="43"/>
      <c r="C1009"/>
      <c r="D1009"/>
      <c r="E1009"/>
      <c r="F1009"/>
      <c r="G1009"/>
      <c r="H1009"/>
      <c r="I1009"/>
    </row>
    <row r="1010" spans="2:9" ht="15">
      <c r="B1010" s="43"/>
      <c r="C1010"/>
      <c r="D1010"/>
      <c r="E1010"/>
      <c r="F1010"/>
      <c r="G1010"/>
      <c r="H1010"/>
      <c r="I1010"/>
    </row>
    <row r="1011" spans="2:9" ht="15">
      <c r="B1011" s="43"/>
      <c r="C1011"/>
      <c r="D1011"/>
      <c r="E1011"/>
      <c r="F1011"/>
      <c r="G1011"/>
      <c r="H1011"/>
      <c r="I1011"/>
    </row>
    <row r="1012" spans="2:9" ht="15">
      <c r="B1012" s="43"/>
      <c r="C1012"/>
      <c r="D1012"/>
      <c r="E1012"/>
      <c r="F1012"/>
      <c r="G1012"/>
      <c r="H1012"/>
      <c r="I1012"/>
    </row>
    <row r="1013" spans="2:9" ht="15">
      <c r="B1013" s="43"/>
      <c r="C1013"/>
      <c r="D1013"/>
      <c r="E1013"/>
      <c r="F1013"/>
      <c r="G1013"/>
      <c r="H1013"/>
      <c r="I1013"/>
    </row>
    <row r="1014" spans="2:9" ht="15">
      <c r="B1014" s="43"/>
      <c r="C1014"/>
      <c r="D1014"/>
      <c r="E1014"/>
      <c r="F1014"/>
      <c r="G1014"/>
      <c r="H1014"/>
      <c r="I1014"/>
    </row>
    <row r="1015" spans="2:9" ht="15">
      <c r="B1015" s="43"/>
      <c r="C1015"/>
      <c r="D1015"/>
      <c r="E1015"/>
      <c r="F1015"/>
      <c r="G1015"/>
      <c r="H1015"/>
      <c r="I1015"/>
    </row>
    <row r="1016" spans="2:9" ht="15">
      <c r="B1016" s="43"/>
      <c r="C1016"/>
      <c r="D1016"/>
      <c r="E1016"/>
      <c r="F1016"/>
      <c r="G1016"/>
      <c r="H1016"/>
      <c r="I1016"/>
    </row>
    <row r="1017" spans="2:9" ht="15">
      <c r="B1017" s="43"/>
      <c r="C1017"/>
      <c r="D1017"/>
      <c r="E1017"/>
      <c r="F1017"/>
      <c r="G1017"/>
      <c r="H1017"/>
      <c r="I1017"/>
    </row>
    <row r="1018" spans="2:9" ht="15">
      <c r="B1018" s="43"/>
      <c r="C1018"/>
      <c r="D1018"/>
      <c r="E1018"/>
      <c r="F1018"/>
      <c r="G1018"/>
      <c r="H1018"/>
      <c r="I1018"/>
    </row>
    <row r="1019" spans="2:9" ht="15">
      <c r="B1019" s="43"/>
      <c r="C1019"/>
      <c r="D1019"/>
      <c r="E1019"/>
      <c r="F1019"/>
      <c r="G1019"/>
      <c r="H1019"/>
      <c r="I1019"/>
    </row>
    <row r="1020" spans="2:9" ht="15">
      <c r="B1020" s="43"/>
      <c r="C1020"/>
      <c r="D1020"/>
      <c r="E1020"/>
      <c r="F1020"/>
      <c r="G1020"/>
      <c r="H1020"/>
      <c r="I1020"/>
    </row>
    <row r="1021" spans="2:9" ht="15">
      <c r="B1021" s="43"/>
      <c r="C1021"/>
      <c r="D1021"/>
      <c r="E1021"/>
      <c r="F1021"/>
      <c r="G1021"/>
      <c r="H1021"/>
      <c r="I1021"/>
    </row>
    <row r="1022" spans="2:9" ht="15">
      <c r="B1022" s="43"/>
      <c r="C1022"/>
      <c r="D1022"/>
      <c r="E1022"/>
      <c r="F1022"/>
      <c r="G1022"/>
      <c r="H1022"/>
      <c r="I1022"/>
    </row>
    <row r="1023" spans="2:9" ht="15">
      <c r="B1023" s="43"/>
      <c r="C1023"/>
      <c r="D1023"/>
      <c r="E1023"/>
      <c r="F1023"/>
      <c r="G1023"/>
      <c r="H1023"/>
      <c r="I1023"/>
    </row>
    <row r="1024" spans="2:9" ht="15">
      <c r="B1024" s="43"/>
      <c r="C1024"/>
      <c r="D1024"/>
      <c r="E1024"/>
      <c r="F1024"/>
      <c r="G1024"/>
      <c r="H1024"/>
      <c r="I1024"/>
    </row>
    <row r="1025" spans="2:9" ht="15">
      <c r="B1025" s="43"/>
      <c r="C1025"/>
      <c r="D1025"/>
      <c r="E1025"/>
      <c r="F1025"/>
      <c r="G1025"/>
      <c r="H1025"/>
      <c r="I1025"/>
    </row>
    <row r="1026" spans="2:9" ht="15">
      <c r="B1026" s="43"/>
      <c r="C1026"/>
      <c r="D1026"/>
      <c r="E1026"/>
      <c r="F1026"/>
      <c r="G1026"/>
      <c r="H1026"/>
      <c r="I1026"/>
    </row>
    <row r="1027" spans="2:9" ht="15">
      <c r="B1027" s="43"/>
      <c r="C1027"/>
      <c r="D1027"/>
      <c r="E1027"/>
      <c r="F1027"/>
      <c r="G1027"/>
      <c r="H1027"/>
      <c r="I1027"/>
    </row>
    <row r="1028" spans="2:9" ht="15">
      <c r="B1028" s="43"/>
      <c r="C1028"/>
      <c r="D1028"/>
      <c r="E1028"/>
      <c r="F1028"/>
      <c r="G1028"/>
      <c r="H1028"/>
      <c r="I1028"/>
    </row>
    <row r="1029" spans="2:9" ht="15">
      <c r="B1029" s="43"/>
      <c r="C1029"/>
      <c r="D1029"/>
      <c r="E1029"/>
      <c r="F1029"/>
      <c r="G1029"/>
      <c r="H1029"/>
      <c r="I1029"/>
    </row>
    <row r="1030" spans="2:9" ht="15">
      <c r="B1030" s="43"/>
      <c r="C1030"/>
      <c r="D1030"/>
      <c r="E1030"/>
      <c r="F1030"/>
      <c r="G1030"/>
      <c r="H1030"/>
      <c r="I1030"/>
    </row>
    <row r="1031" spans="2:9" ht="15">
      <c r="B1031" s="43"/>
      <c r="C1031"/>
      <c r="D1031"/>
      <c r="E1031"/>
      <c r="F1031"/>
      <c r="G1031"/>
      <c r="H1031"/>
      <c r="I1031"/>
    </row>
    <row r="1032" spans="2:9" ht="15">
      <c r="B1032" s="43"/>
      <c r="C1032"/>
      <c r="D1032"/>
      <c r="E1032"/>
      <c r="F1032"/>
      <c r="G1032"/>
      <c r="H1032"/>
      <c r="I1032"/>
    </row>
    <row r="1033" spans="2:9" ht="15">
      <c r="B1033" s="43"/>
      <c r="C1033"/>
      <c r="D1033"/>
      <c r="E1033"/>
      <c r="F1033"/>
      <c r="G1033"/>
      <c r="H1033"/>
      <c r="I1033"/>
    </row>
    <row r="1034" spans="2:9" ht="15">
      <c r="B1034" s="43"/>
      <c r="C1034"/>
      <c r="D1034"/>
      <c r="E1034"/>
      <c r="F1034"/>
      <c r="G1034"/>
      <c r="H1034"/>
      <c r="I1034"/>
    </row>
    <row r="1035" spans="2:9" ht="15">
      <c r="B1035" s="43"/>
      <c r="C1035"/>
      <c r="D1035"/>
      <c r="E1035"/>
      <c r="F1035"/>
      <c r="G1035"/>
      <c r="H1035"/>
      <c r="I1035"/>
    </row>
    <row r="1036" spans="2:9" ht="15">
      <c r="B1036" s="43"/>
      <c r="C1036"/>
      <c r="D1036"/>
      <c r="E1036"/>
      <c r="F1036"/>
      <c r="G1036"/>
      <c r="H1036"/>
      <c r="I1036"/>
    </row>
    <row r="1037" spans="2:9" ht="15">
      <c r="B1037" s="43"/>
      <c r="C1037"/>
      <c r="D1037"/>
      <c r="E1037"/>
      <c r="F1037"/>
      <c r="G1037"/>
      <c r="H1037"/>
      <c r="I1037"/>
    </row>
    <row r="1038" spans="2:9" ht="15">
      <c r="B1038" s="43"/>
      <c r="C1038"/>
      <c r="D1038"/>
      <c r="E1038"/>
      <c r="F1038"/>
      <c r="G1038"/>
      <c r="H1038"/>
      <c r="I1038"/>
    </row>
    <row r="1039" spans="2:9" ht="15">
      <c r="B1039" s="43"/>
      <c r="C1039"/>
      <c r="D1039"/>
      <c r="E1039"/>
      <c r="F1039"/>
      <c r="G1039"/>
      <c r="H1039"/>
      <c r="I1039"/>
    </row>
    <row r="1040" spans="2:9" ht="15">
      <c r="B1040" s="43"/>
      <c r="C1040"/>
      <c r="D1040"/>
      <c r="E1040"/>
      <c r="F1040"/>
      <c r="G1040"/>
      <c r="H1040"/>
      <c r="I1040"/>
    </row>
    <row r="1041" spans="2:9" ht="15">
      <c r="B1041" s="43"/>
      <c r="C1041"/>
      <c r="D1041"/>
      <c r="E1041"/>
      <c r="F1041"/>
      <c r="G1041"/>
      <c r="H1041"/>
      <c r="I1041"/>
    </row>
    <row r="1042" spans="2:9" ht="15">
      <c r="B1042" s="43"/>
      <c r="C1042"/>
      <c r="D1042"/>
      <c r="E1042"/>
      <c r="F1042"/>
      <c r="G1042"/>
      <c r="H1042"/>
      <c r="I1042"/>
    </row>
    <row r="1043" spans="2:9" ht="15">
      <c r="B1043" s="43"/>
      <c r="C1043"/>
      <c r="D1043"/>
      <c r="E1043"/>
      <c r="F1043"/>
      <c r="G1043"/>
      <c r="H1043"/>
      <c r="I1043"/>
    </row>
    <row r="1044" spans="2:9" ht="15">
      <c r="B1044" s="43"/>
      <c r="C1044"/>
      <c r="D1044"/>
      <c r="E1044"/>
      <c r="F1044"/>
      <c r="G1044"/>
      <c r="H1044"/>
      <c r="I1044"/>
    </row>
    <row r="1045" spans="2:9" ht="15">
      <c r="B1045" s="43"/>
      <c r="C1045"/>
      <c r="D1045"/>
      <c r="E1045"/>
      <c r="F1045"/>
      <c r="G1045"/>
      <c r="H1045"/>
      <c r="I1045"/>
    </row>
    <row r="1046" spans="2:9" ht="15">
      <c r="B1046" s="43"/>
      <c r="C1046"/>
      <c r="D1046"/>
      <c r="E1046"/>
      <c r="F1046"/>
      <c r="G1046"/>
      <c r="H1046"/>
      <c r="I1046"/>
    </row>
    <row r="1047" spans="2:9" ht="15">
      <c r="B1047" s="43"/>
      <c r="C1047"/>
      <c r="D1047"/>
      <c r="E1047"/>
      <c r="F1047"/>
      <c r="G1047"/>
      <c r="H1047"/>
      <c r="I1047"/>
    </row>
    <row r="1048" spans="2:9" ht="15">
      <c r="B1048" s="43"/>
      <c r="C1048"/>
      <c r="D1048"/>
      <c r="E1048"/>
      <c r="F1048"/>
      <c r="G1048"/>
      <c r="H1048"/>
      <c r="I1048"/>
    </row>
    <row r="1049" spans="2:9" ht="15">
      <c r="B1049" s="43"/>
      <c r="C1049"/>
      <c r="D1049"/>
      <c r="E1049"/>
      <c r="F1049"/>
      <c r="G1049"/>
      <c r="H1049"/>
      <c r="I1049"/>
    </row>
    <row r="1050" spans="2:9" ht="15">
      <c r="B1050" s="43"/>
      <c r="C1050"/>
      <c r="D1050"/>
      <c r="E1050"/>
      <c r="F1050"/>
      <c r="G1050"/>
      <c r="H1050"/>
      <c r="I1050"/>
    </row>
    <row r="1051" spans="2:9" ht="15">
      <c r="B1051" s="43"/>
      <c r="C1051"/>
      <c r="D1051"/>
      <c r="E1051"/>
      <c r="F1051"/>
      <c r="G1051"/>
      <c r="H1051"/>
      <c r="I1051"/>
    </row>
    <row r="1052" spans="2:9" ht="15">
      <c r="B1052" s="43"/>
      <c r="C1052"/>
      <c r="D1052"/>
      <c r="E1052"/>
      <c r="F1052"/>
      <c r="G1052"/>
      <c r="H1052"/>
      <c r="I1052"/>
    </row>
    <row r="1053" spans="2:9" ht="15">
      <c r="B1053" s="43"/>
      <c r="C1053"/>
      <c r="D1053"/>
      <c r="E1053"/>
      <c r="F1053"/>
      <c r="G1053"/>
      <c r="H1053"/>
      <c r="I1053"/>
    </row>
    <row r="1054" spans="2:9" ht="15">
      <c r="B1054" s="43"/>
      <c r="C1054"/>
      <c r="D1054"/>
      <c r="E1054"/>
      <c r="F1054"/>
      <c r="G1054"/>
      <c r="H1054"/>
      <c r="I1054"/>
    </row>
    <row r="1055" spans="2:9" ht="15">
      <c r="B1055" s="43"/>
      <c r="C1055"/>
      <c r="D1055"/>
      <c r="E1055"/>
      <c r="F1055"/>
      <c r="G1055"/>
      <c r="H1055"/>
      <c r="I1055"/>
    </row>
    <row r="1056" spans="2:9" ht="15">
      <c r="B1056" s="43"/>
      <c r="C1056"/>
      <c r="D1056"/>
      <c r="E1056"/>
      <c r="F1056"/>
      <c r="G1056"/>
      <c r="H1056"/>
      <c r="I1056"/>
    </row>
    <row r="1057" spans="2:9" ht="15">
      <c r="B1057" s="43"/>
      <c r="C1057"/>
      <c r="D1057"/>
      <c r="E1057"/>
      <c r="F1057"/>
      <c r="G1057"/>
      <c r="H1057"/>
      <c r="I1057"/>
    </row>
    <row r="1058" spans="2:9" ht="15">
      <c r="B1058" s="43"/>
      <c r="C1058"/>
      <c r="D1058"/>
      <c r="E1058"/>
      <c r="F1058"/>
      <c r="G1058"/>
      <c r="H1058"/>
      <c r="I1058"/>
    </row>
    <row r="1059" spans="2:9" ht="15">
      <c r="B1059" s="43"/>
      <c r="C1059"/>
      <c r="D1059"/>
      <c r="E1059"/>
      <c r="F1059"/>
      <c r="G1059"/>
      <c r="H1059"/>
      <c r="I1059"/>
    </row>
    <row r="1060" spans="2:9" ht="15">
      <c r="B1060" s="43"/>
      <c r="C1060"/>
      <c r="D1060"/>
      <c r="E1060"/>
      <c r="F1060"/>
      <c r="G1060"/>
      <c r="H1060"/>
      <c r="I1060"/>
    </row>
    <row r="1061" spans="2:9" ht="15">
      <c r="B1061" s="43"/>
      <c r="C1061"/>
      <c r="D1061"/>
      <c r="E1061"/>
      <c r="F1061"/>
      <c r="G1061"/>
      <c r="H1061"/>
      <c r="I1061"/>
    </row>
    <row r="1062" spans="2:9" ht="15">
      <c r="B1062" s="43"/>
      <c r="C1062"/>
      <c r="D1062"/>
      <c r="E1062"/>
      <c r="F1062"/>
      <c r="G1062"/>
      <c r="H1062"/>
      <c r="I1062"/>
    </row>
    <row r="1063" spans="2:9" ht="15">
      <c r="B1063" s="43"/>
      <c r="C1063"/>
      <c r="D1063"/>
      <c r="E1063"/>
      <c r="F1063"/>
      <c r="G1063"/>
      <c r="H1063"/>
      <c r="I1063"/>
    </row>
    <row r="1064" spans="2:9" ht="15">
      <c r="B1064" s="43"/>
      <c r="C1064"/>
      <c r="D1064"/>
      <c r="E1064"/>
      <c r="F1064"/>
      <c r="G1064"/>
      <c r="H1064"/>
      <c r="I1064"/>
    </row>
    <row r="1065" spans="2:9" ht="15">
      <c r="B1065" s="43"/>
      <c r="C1065"/>
      <c r="D1065"/>
      <c r="E1065"/>
      <c r="F1065"/>
      <c r="G1065"/>
      <c r="H1065"/>
      <c r="I1065"/>
    </row>
    <row r="1066" spans="2:9" ht="15">
      <c r="B1066" s="43"/>
      <c r="C1066"/>
      <c r="D1066"/>
      <c r="E1066"/>
      <c r="F1066"/>
      <c r="G1066"/>
      <c r="H1066"/>
      <c r="I1066"/>
    </row>
    <row r="1067" spans="2:9" ht="15">
      <c r="B1067" s="43"/>
      <c r="C1067"/>
      <c r="D1067"/>
      <c r="E1067"/>
      <c r="F1067"/>
      <c r="G1067"/>
      <c r="H1067"/>
      <c r="I1067"/>
    </row>
    <row r="1068" spans="2:9" ht="15">
      <c r="B1068" s="43"/>
      <c r="C1068"/>
      <c r="D1068"/>
      <c r="E1068"/>
      <c r="F1068"/>
      <c r="G1068"/>
      <c r="H1068"/>
      <c r="I1068"/>
    </row>
    <row r="1069" spans="2:9" ht="15">
      <c r="B1069" s="43"/>
      <c r="C1069"/>
      <c r="D1069"/>
      <c r="E1069"/>
      <c r="F1069"/>
      <c r="G1069"/>
      <c r="H1069"/>
      <c r="I1069"/>
    </row>
    <row r="1070" spans="2:9" ht="15">
      <c r="B1070" s="43"/>
      <c r="C1070"/>
      <c r="D1070"/>
      <c r="E1070"/>
      <c r="F1070"/>
      <c r="G1070"/>
      <c r="H1070"/>
      <c r="I1070"/>
    </row>
    <row r="1071" spans="2:9" ht="15">
      <c r="B1071" s="43"/>
      <c r="C1071"/>
      <c r="D1071"/>
      <c r="E1071"/>
      <c r="F1071"/>
      <c r="G1071"/>
      <c r="H1071"/>
      <c r="I1071"/>
    </row>
    <row r="1072" spans="2:9" ht="15">
      <c r="B1072" s="43"/>
      <c r="C1072"/>
      <c r="D1072"/>
      <c r="E1072"/>
      <c r="F1072"/>
      <c r="G1072"/>
      <c r="H1072"/>
      <c r="I1072"/>
    </row>
    <row r="1073" spans="2:9" ht="15">
      <c r="B1073" s="43"/>
      <c r="C1073"/>
      <c r="D1073"/>
      <c r="E1073"/>
      <c r="F1073"/>
      <c r="G1073"/>
      <c r="H1073"/>
      <c r="I1073"/>
    </row>
    <row r="1074" spans="2:9" ht="15">
      <c r="B1074" s="43"/>
      <c r="C1074"/>
      <c r="D1074"/>
      <c r="E1074"/>
      <c r="F1074"/>
      <c r="G1074"/>
      <c r="H1074"/>
      <c r="I1074"/>
    </row>
    <row r="1075" spans="2:9" ht="15">
      <c r="B1075" s="43"/>
      <c r="C1075"/>
      <c r="D1075"/>
      <c r="E1075"/>
      <c r="F1075"/>
      <c r="G1075"/>
      <c r="H1075"/>
      <c r="I1075"/>
    </row>
    <row r="1076" spans="2:9" ht="15">
      <c r="B1076" s="43"/>
      <c r="C1076"/>
      <c r="D1076"/>
      <c r="E1076"/>
      <c r="F1076"/>
      <c r="G1076"/>
      <c r="H1076"/>
      <c r="I1076"/>
    </row>
    <row r="1077" spans="2:9" ht="15">
      <c r="B1077" s="43"/>
      <c r="C1077"/>
      <c r="D1077"/>
      <c r="E1077"/>
      <c r="F1077"/>
      <c r="G1077"/>
      <c r="H1077"/>
      <c r="I1077"/>
    </row>
    <row r="1078" spans="2:9" ht="15">
      <c r="B1078" s="43"/>
      <c r="C1078"/>
      <c r="D1078"/>
      <c r="E1078"/>
      <c r="F1078"/>
      <c r="G1078"/>
      <c r="H1078"/>
      <c r="I1078"/>
    </row>
    <row r="1079" spans="2:9" ht="15">
      <c r="B1079" s="43"/>
      <c r="C1079"/>
      <c r="D1079"/>
      <c r="E1079"/>
      <c r="F1079"/>
      <c r="G1079"/>
      <c r="H1079"/>
      <c r="I1079"/>
    </row>
    <row r="1080" spans="2:9" ht="15">
      <c r="B1080" s="43"/>
      <c r="C1080"/>
      <c r="D1080"/>
      <c r="E1080"/>
      <c r="F1080"/>
      <c r="G1080"/>
      <c r="H1080"/>
      <c r="I1080"/>
    </row>
    <row r="1081" spans="2:9" ht="15">
      <c r="B1081" s="43"/>
      <c r="C1081"/>
      <c r="D1081"/>
      <c r="E1081"/>
      <c r="F1081"/>
      <c r="G1081"/>
      <c r="H1081"/>
      <c r="I1081"/>
    </row>
    <row r="1082" spans="2:9" ht="15">
      <c r="B1082" s="43"/>
      <c r="C1082"/>
      <c r="D1082"/>
      <c r="E1082"/>
      <c r="F1082"/>
      <c r="G1082"/>
      <c r="H1082"/>
      <c r="I1082"/>
    </row>
    <row r="1083" spans="2:9" ht="15">
      <c r="B1083" s="43"/>
      <c r="C1083"/>
      <c r="D1083"/>
      <c r="E1083"/>
      <c r="F1083"/>
      <c r="G1083"/>
      <c r="H1083"/>
      <c r="I1083"/>
    </row>
    <row r="1084" spans="2:9" ht="15">
      <c r="B1084" s="43"/>
      <c r="C1084"/>
      <c r="D1084"/>
      <c r="E1084"/>
      <c r="F1084"/>
      <c r="G1084"/>
      <c r="H1084"/>
      <c r="I1084"/>
    </row>
    <row r="1085" spans="2:9" ht="15">
      <c r="B1085" s="43"/>
      <c r="C1085"/>
      <c r="D1085"/>
      <c r="E1085"/>
      <c r="F1085"/>
      <c r="G1085"/>
      <c r="H1085"/>
      <c r="I1085"/>
    </row>
    <row r="1086" spans="2:9" ht="15">
      <c r="B1086" s="43"/>
      <c r="C1086"/>
      <c r="D1086"/>
      <c r="E1086"/>
      <c r="F1086"/>
      <c r="G1086"/>
      <c r="H1086"/>
      <c r="I1086"/>
    </row>
    <row r="1087" spans="2:9" ht="15">
      <c r="B1087" s="43"/>
      <c r="C1087"/>
      <c r="D1087"/>
      <c r="E1087"/>
      <c r="F1087"/>
      <c r="G1087"/>
      <c r="H1087"/>
      <c r="I1087"/>
    </row>
    <row r="1088" spans="2:9" ht="15">
      <c r="B1088" s="43"/>
      <c r="C1088"/>
      <c r="D1088"/>
      <c r="E1088"/>
      <c r="F1088"/>
      <c r="G1088"/>
      <c r="H1088"/>
      <c r="I1088"/>
    </row>
    <row r="1089" spans="2:9" ht="15">
      <c r="B1089" s="43"/>
      <c r="C1089"/>
      <c r="D1089"/>
      <c r="E1089"/>
      <c r="F1089"/>
      <c r="G1089"/>
      <c r="H1089"/>
      <c r="I1089"/>
    </row>
    <row r="1090" spans="2:9" ht="15">
      <c r="B1090" s="43"/>
      <c r="C1090"/>
      <c r="D1090"/>
      <c r="E1090"/>
      <c r="F1090"/>
      <c r="G1090"/>
      <c r="H1090"/>
      <c r="I1090"/>
    </row>
    <row r="1091" spans="2:9" ht="15">
      <c r="B1091" s="43"/>
      <c r="C1091"/>
      <c r="D1091"/>
      <c r="E1091"/>
      <c r="F1091"/>
      <c r="G1091"/>
      <c r="H1091"/>
      <c r="I1091"/>
    </row>
    <row r="1092" spans="2:9" ht="15">
      <c r="B1092" s="43"/>
      <c r="C1092"/>
      <c r="D1092"/>
      <c r="E1092"/>
      <c r="F1092"/>
      <c r="G1092"/>
      <c r="H1092"/>
      <c r="I1092"/>
    </row>
    <row r="1093" spans="2:9" ht="15">
      <c r="B1093" s="43"/>
      <c r="C1093"/>
      <c r="D1093"/>
      <c r="E1093"/>
      <c r="F1093"/>
      <c r="G1093"/>
      <c r="H1093"/>
      <c r="I1093"/>
    </row>
    <row r="1094" spans="2:9" ht="15">
      <c r="B1094" s="43"/>
      <c r="C1094"/>
      <c r="D1094"/>
      <c r="E1094"/>
      <c r="F1094"/>
      <c r="G1094"/>
      <c r="H1094"/>
      <c r="I1094"/>
    </row>
    <row r="1095" spans="2:9" ht="15">
      <c r="B1095" s="43"/>
      <c r="C1095"/>
      <c r="D1095"/>
      <c r="E1095"/>
      <c r="F1095"/>
      <c r="G1095"/>
      <c r="H1095"/>
      <c r="I1095"/>
    </row>
    <row r="1096" spans="2:9" ht="15">
      <c r="B1096" s="43"/>
      <c r="C1096"/>
      <c r="D1096"/>
      <c r="E1096"/>
      <c r="F1096"/>
      <c r="G1096"/>
      <c r="H1096"/>
      <c r="I1096"/>
    </row>
    <row r="1097" spans="2:9" ht="15">
      <c r="B1097" s="43"/>
      <c r="C1097"/>
      <c r="D1097"/>
      <c r="E1097"/>
      <c r="F1097"/>
      <c r="G1097"/>
      <c r="H1097"/>
      <c r="I1097"/>
    </row>
    <row r="1098" spans="2:9" ht="15">
      <c r="B1098" s="43"/>
      <c r="C1098"/>
      <c r="D1098"/>
      <c r="E1098"/>
      <c r="F1098"/>
      <c r="G1098"/>
      <c r="H1098"/>
      <c r="I1098"/>
    </row>
    <row r="1099" spans="2:9" ht="15">
      <c r="B1099" s="43"/>
      <c r="C1099"/>
      <c r="D1099"/>
      <c r="E1099"/>
      <c r="F1099"/>
      <c r="G1099"/>
      <c r="H1099"/>
      <c r="I1099"/>
    </row>
    <row r="1100" spans="2:9" ht="15">
      <c r="B1100" s="43"/>
      <c r="C1100"/>
      <c r="D1100"/>
      <c r="E1100"/>
      <c r="F1100"/>
      <c r="G1100"/>
      <c r="H1100"/>
      <c r="I1100"/>
    </row>
    <row r="1101" spans="2:9" ht="15">
      <c r="B1101" s="43"/>
      <c r="C1101"/>
      <c r="D1101"/>
      <c r="E1101"/>
      <c r="F1101"/>
      <c r="G1101"/>
      <c r="H1101"/>
      <c r="I1101"/>
    </row>
    <row r="1102" spans="2:9" ht="15">
      <c r="B1102" s="43"/>
      <c r="C1102"/>
      <c r="D1102"/>
      <c r="E1102"/>
      <c r="F1102"/>
      <c r="G1102"/>
      <c r="H1102"/>
      <c r="I1102"/>
    </row>
    <row r="1103" spans="2:9" ht="15">
      <c r="B1103" s="43"/>
      <c r="C1103"/>
      <c r="D1103"/>
      <c r="E1103"/>
      <c r="F1103"/>
      <c r="G1103"/>
      <c r="H1103"/>
      <c r="I1103"/>
    </row>
    <row r="1104" spans="2:9" ht="15">
      <c r="B1104" s="43"/>
      <c r="C1104"/>
      <c r="D1104"/>
      <c r="E1104"/>
      <c r="F1104"/>
      <c r="G1104"/>
      <c r="H1104"/>
      <c r="I1104"/>
    </row>
    <row r="1105" spans="2:9" ht="15">
      <c r="B1105" s="43"/>
      <c r="C1105"/>
      <c r="D1105"/>
      <c r="E1105"/>
      <c r="F1105"/>
      <c r="G1105"/>
      <c r="H1105"/>
      <c r="I1105"/>
    </row>
    <row r="1106" spans="2:9" ht="15">
      <c r="B1106" s="43"/>
      <c r="C1106"/>
      <c r="D1106"/>
      <c r="E1106"/>
      <c r="F1106"/>
      <c r="G1106"/>
      <c r="H1106"/>
      <c r="I1106"/>
    </row>
    <row r="1107" spans="2:9" ht="15">
      <c r="B1107" s="43"/>
      <c r="C1107"/>
      <c r="D1107"/>
      <c r="E1107"/>
      <c r="F1107"/>
      <c r="G1107"/>
      <c r="H1107"/>
      <c r="I1107"/>
    </row>
    <row r="1108" spans="2:9" ht="15">
      <c r="B1108" s="43"/>
      <c r="C1108"/>
      <c r="D1108"/>
      <c r="E1108"/>
      <c r="F1108"/>
      <c r="G1108"/>
      <c r="H1108"/>
      <c r="I1108"/>
    </row>
    <row r="1109" spans="2:9" ht="15">
      <c r="B1109" s="43"/>
      <c r="C1109"/>
      <c r="D1109"/>
      <c r="E1109"/>
      <c r="F1109"/>
      <c r="G1109"/>
      <c r="H1109"/>
      <c r="I1109"/>
    </row>
    <row r="1110" spans="2:9" ht="15">
      <c r="B1110" s="43"/>
      <c r="C1110"/>
      <c r="D1110"/>
      <c r="E1110"/>
      <c r="F1110"/>
      <c r="G1110"/>
      <c r="H1110"/>
      <c r="I1110"/>
    </row>
    <row r="1111" spans="2:9" ht="15">
      <c r="B1111" s="43"/>
      <c r="C1111"/>
      <c r="D1111"/>
      <c r="E1111"/>
      <c r="F1111"/>
      <c r="G1111"/>
      <c r="H1111"/>
      <c r="I1111"/>
    </row>
    <row r="1112" spans="2:9" ht="15">
      <c r="B1112" s="43"/>
      <c r="C1112"/>
      <c r="D1112"/>
      <c r="E1112"/>
      <c r="F1112"/>
      <c r="G1112"/>
      <c r="H1112"/>
      <c r="I1112"/>
    </row>
    <row r="1113" spans="2:9" ht="15">
      <c r="B1113" s="43"/>
      <c r="C1113"/>
      <c r="D1113"/>
      <c r="E1113"/>
      <c r="F1113"/>
      <c r="G1113"/>
      <c r="H1113"/>
      <c r="I1113"/>
    </row>
    <row r="1114" spans="2:9" ht="15">
      <c r="B1114" s="43"/>
      <c r="C1114"/>
      <c r="D1114"/>
      <c r="E1114"/>
      <c r="F1114"/>
      <c r="G1114"/>
      <c r="H1114"/>
      <c r="I1114"/>
    </row>
    <row r="1115" spans="2:9" ht="15">
      <c r="B1115" s="43"/>
      <c r="C1115"/>
      <c r="D1115"/>
      <c r="E1115"/>
      <c r="F1115"/>
      <c r="G1115"/>
      <c r="H1115"/>
      <c r="I1115"/>
    </row>
    <row r="1116" spans="2:9" ht="15">
      <c r="B1116" s="43"/>
      <c r="C1116"/>
      <c r="D1116"/>
      <c r="E1116"/>
      <c r="F1116"/>
      <c r="G1116"/>
      <c r="H1116"/>
      <c r="I1116"/>
    </row>
    <row r="1117" spans="2:9" ht="15">
      <c r="B1117" s="43"/>
      <c r="C1117"/>
      <c r="D1117"/>
      <c r="E1117"/>
      <c r="F1117"/>
      <c r="G1117"/>
      <c r="H1117"/>
      <c r="I1117"/>
    </row>
    <row r="1118" spans="2:9" ht="15">
      <c r="B1118" s="43"/>
      <c r="C1118"/>
      <c r="D1118"/>
      <c r="E1118"/>
      <c r="F1118"/>
      <c r="G1118"/>
      <c r="H1118"/>
      <c r="I1118"/>
    </row>
    <row r="1119" spans="2:9" ht="15">
      <c r="B1119" s="43"/>
      <c r="C1119"/>
      <c r="D1119"/>
      <c r="E1119"/>
      <c r="F1119"/>
      <c r="G1119"/>
      <c r="H1119"/>
      <c r="I1119"/>
    </row>
    <row r="1120" spans="2:9" ht="15">
      <c r="B1120" s="43"/>
      <c r="C1120"/>
      <c r="D1120"/>
      <c r="E1120"/>
      <c r="F1120"/>
      <c r="G1120"/>
      <c r="H1120"/>
      <c r="I1120"/>
    </row>
    <row r="1121" spans="2:9" ht="15">
      <c r="B1121" s="43"/>
      <c r="C1121"/>
      <c r="D1121"/>
      <c r="E1121"/>
      <c r="F1121"/>
      <c r="G1121"/>
      <c r="H1121"/>
      <c r="I1121"/>
    </row>
    <row r="1122" spans="2:9" ht="15">
      <c r="B1122" s="43"/>
      <c r="C1122"/>
      <c r="D1122"/>
      <c r="E1122"/>
      <c r="F1122"/>
      <c r="G1122"/>
      <c r="H1122"/>
      <c r="I1122"/>
    </row>
    <row r="1123" spans="2:9" ht="15">
      <c r="B1123" s="43"/>
      <c r="C1123"/>
      <c r="D1123"/>
      <c r="E1123"/>
      <c r="F1123"/>
      <c r="G1123"/>
      <c r="H1123"/>
      <c r="I1123"/>
    </row>
    <row r="1124" spans="2:9" ht="15">
      <c r="B1124" s="43"/>
      <c r="C1124"/>
      <c r="D1124"/>
      <c r="E1124"/>
      <c r="F1124"/>
      <c r="G1124"/>
      <c r="H1124"/>
      <c r="I1124"/>
    </row>
    <row r="1125" spans="2:9" ht="15">
      <c r="B1125" s="43"/>
      <c r="C1125"/>
      <c r="D1125"/>
      <c r="E1125"/>
      <c r="F1125"/>
      <c r="G1125"/>
      <c r="H1125"/>
      <c r="I1125"/>
    </row>
    <row r="1126" spans="2:9" ht="15">
      <c r="B1126" s="43"/>
      <c r="C1126"/>
      <c r="D1126"/>
      <c r="E1126"/>
      <c r="F1126"/>
      <c r="G1126"/>
      <c r="H1126"/>
      <c r="I1126"/>
    </row>
    <row r="1127" spans="2:9" ht="15">
      <c r="B1127" s="43"/>
      <c r="C1127"/>
      <c r="D1127"/>
      <c r="E1127"/>
      <c r="F1127"/>
      <c r="G1127"/>
      <c r="H1127"/>
      <c r="I1127"/>
    </row>
    <row r="1128" spans="2:9" ht="15">
      <c r="B1128" s="43"/>
      <c r="C1128"/>
      <c r="D1128"/>
      <c r="E1128"/>
      <c r="F1128"/>
      <c r="G1128"/>
      <c r="H1128"/>
      <c r="I1128"/>
    </row>
    <row r="1129" spans="2:9" ht="15">
      <c r="B1129" s="43"/>
      <c r="C1129"/>
      <c r="D1129"/>
      <c r="E1129"/>
      <c r="F1129"/>
      <c r="G1129"/>
      <c r="H1129"/>
      <c r="I1129"/>
    </row>
    <row r="1130" spans="2:9" ht="15">
      <c r="B1130" s="43"/>
      <c r="C1130"/>
      <c r="D1130"/>
      <c r="E1130"/>
      <c r="F1130"/>
      <c r="G1130"/>
      <c r="H1130"/>
      <c r="I1130"/>
    </row>
    <row r="1131" spans="2:9" ht="15">
      <c r="B1131" s="43"/>
      <c r="C1131"/>
      <c r="D1131"/>
      <c r="E1131"/>
      <c r="F1131"/>
      <c r="G1131"/>
      <c r="H1131"/>
      <c r="I1131"/>
    </row>
    <row r="1132" spans="2:9" ht="15">
      <c r="B1132" s="43"/>
      <c r="C1132"/>
      <c r="D1132"/>
      <c r="E1132"/>
      <c r="F1132"/>
      <c r="G1132"/>
      <c r="H1132"/>
      <c r="I1132"/>
    </row>
    <row r="1133" spans="2:9" ht="15">
      <c r="B1133" s="43"/>
      <c r="C1133"/>
      <c r="D1133"/>
      <c r="E1133"/>
      <c r="F1133"/>
      <c r="G1133"/>
      <c r="H1133"/>
      <c r="I1133"/>
    </row>
    <row r="1134" spans="2:9" ht="15">
      <c r="B1134" s="43"/>
      <c r="C1134"/>
      <c r="D1134"/>
      <c r="E1134"/>
      <c r="F1134"/>
      <c r="G1134"/>
      <c r="H1134"/>
      <c r="I1134"/>
    </row>
    <row r="1135" spans="2:9" ht="15">
      <c r="B1135" s="43"/>
      <c r="C1135"/>
      <c r="D1135"/>
      <c r="E1135"/>
      <c r="F1135"/>
      <c r="G1135"/>
      <c r="H1135"/>
      <c r="I1135"/>
    </row>
    <row r="1136" spans="2:9" ht="15">
      <c r="B1136" s="43"/>
      <c r="C1136"/>
      <c r="D1136"/>
      <c r="E1136"/>
      <c r="F1136"/>
      <c r="G1136"/>
      <c r="H1136"/>
      <c r="I1136"/>
    </row>
    <row r="1137" spans="2:9" ht="15">
      <c r="B1137" s="43"/>
      <c r="C1137"/>
      <c r="D1137"/>
      <c r="E1137"/>
      <c r="F1137"/>
      <c r="G1137"/>
      <c r="H1137"/>
      <c r="I1137"/>
    </row>
    <row r="1138" spans="2:9" ht="15">
      <c r="B1138" s="43"/>
      <c r="C1138"/>
      <c r="D1138"/>
      <c r="E1138"/>
      <c r="F1138"/>
      <c r="G1138"/>
      <c r="H1138"/>
      <c r="I1138"/>
    </row>
    <row r="1139" spans="2:9" ht="15">
      <c r="B1139" s="43"/>
      <c r="C1139"/>
      <c r="D1139"/>
      <c r="E1139"/>
      <c r="F1139"/>
      <c r="G1139"/>
      <c r="H1139"/>
      <c r="I1139"/>
    </row>
    <row r="1140" spans="2:9" ht="15">
      <c r="B1140" s="43"/>
      <c r="C1140"/>
      <c r="D1140"/>
      <c r="E1140"/>
      <c r="F1140"/>
      <c r="G1140"/>
      <c r="H1140"/>
      <c r="I1140"/>
    </row>
    <row r="1141" spans="2:9" ht="15">
      <c r="B1141" s="43"/>
      <c r="C1141"/>
      <c r="D1141"/>
      <c r="E1141"/>
      <c r="F1141"/>
      <c r="G1141"/>
      <c r="H1141"/>
      <c r="I1141"/>
    </row>
    <row r="1142" spans="2:9" ht="15">
      <c r="B1142" s="43"/>
      <c r="C1142"/>
      <c r="D1142"/>
      <c r="E1142"/>
      <c r="F1142"/>
      <c r="G1142"/>
      <c r="H1142"/>
      <c r="I1142"/>
    </row>
    <row r="1143" spans="2:9" ht="15">
      <c r="B1143" s="43"/>
      <c r="C1143"/>
      <c r="D1143"/>
      <c r="E1143"/>
      <c r="F1143"/>
      <c r="G1143"/>
      <c r="H1143"/>
      <c r="I1143"/>
    </row>
    <row r="1144" spans="2:9" ht="15">
      <c r="B1144" s="43"/>
      <c r="C1144"/>
      <c r="D1144"/>
      <c r="E1144"/>
      <c r="F1144"/>
      <c r="G1144"/>
      <c r="H1144"/>
      <c r="I1144"/>
    </row>
    <row r="1145" spans="2:9" ht="15">
      <c r="B1145" s="43"/>
      <c r="C1145"/>
      <c r="D1145"/>
      <c r="E1145"/>
      <c r="F1145"/>
      <c r="G1145"/>
      <c r="H1145"/>
      <c r="I1145"/>
    </row>
    <row r="1146" spans="2:9" ht="15">
      <c r="B1146" s="43"/>
      <c r="C1146"/>
      <c r="D1146"/>
      <c r="E1146"/>
      <c r="F1146"/>
      <c r="G1146"/>
      <c r="H1146"/>
      <c r="I1146"/>
    </row>
    <row r="1147" spans="2:9" ht="15">
      <c r="B1147" s="43"/>
      <c r="C1147"/>
      <c r="D1147"/>
      <c r="E1147"/>
      <c r="F1147"/>
      <c r="G1147"/>
      <c r="H1147"/>
      <c r="I1147"/>
    </row>
    <row r="1148" spans="2:9" ht="15">
      <c r="B1148" s="43"/>
      <c r="C1148"/>
      <c r="D1148"/>
      <c r="E1148"/>
      <c r="F1148"/>
      <c r="G1148"/>
      <c r="H1148"/>
      <c r="I1148"/>
    </row>
    <row r="1149" spans="2:9" ht="15">
      <c r="B1149" s="43"/>
      <c r="C1149"/>
      <c r="D1149"/>
      <c r="E1149"/>
      <c r="F1149"/>
      <c r="G1149"/>
      <c r="H1149"/>
      <c r="I1149"/>
    </row>
    <row r="1150" spans="2:9" ht="15">
      <c r="B1150" s="43"/>
      <c r="C1150"/>
      <c r="D1150"/>
      <c r="E1150"/>
      <c r="F1150"/>
      <c r="G1150"/>
      <c r="H1150"/>
      <c r="I1150"/>
    </row>
    <row r="1151" spans="2:9" ht="15">
      <c r="B1151" s="43"/>
      <c r="C1151"/>
      <c r="D1151"/>
      <c r="E1151"/>
      <c r="F1151"/>
      <c r="G1151"/>
      <c r="H1151"/>
      <c r="I1151"/>
    </row>
    <row r="1152" spans="2:9" ht="15">
      <c r="B1152" s="43"/>
      <c r="C1152"/>
      <c r="D1152"/>
      <c r="E1152"/>
      <c r="F1152"/>
      <c r="G1152"/>
      <c r="H1152"/>
      <c r="I1152"/>
    </row>
    <row r="1153" spans="2:9" ht="15">
      <c r="B1153" s="43"/>
      <c r="C1153"/>
      <c r="D1153"/>
      <c r="E1153"/>
      <c r="F1153"/>
      <c r="G1153"/>
      <c r="H1153"/>
      <c r="I1153"/>
    </row>
    <row r="1154" spans="2:9" ht="15">
      <c r="B1154" s="43"/>
      <c r="C1154"/>
      <c r="D1154"/>
      <c r="E1154"/>
      <c r="F1154"/>
      <c r="G1154"/>
      <c r="H1154"/>
      <c r="I1154"/>
    </row>
    <row r="1155" spans="2:9" ht="15">
      <c r="B1155" s="43"/>
      <c r="C1155"/>
      <c r="D1155"/>
      <c r="E1155"/>
      <c r="F1155"/>
      <c r="G1155"/>
      <c r="H1155"/>
      <c r="I1155"/>
    </row>
    <row r="1156" spans="2:9" ht="15">
      <c r="B1156" s="43"/>
      <c r="C1156"/>
      <c r="D1156"/>
      <c r="E1156"/>
      <c r="F1156"/>
      <c r="G1156"/>
      <c r="H1156"/>
      <c r="I1156"/>
    </row>
    <row r="1157" spans="2:9" ht="15">
      <c r="B1157" s="43"/>
      <c r="C1157"/>
      <c r="D1157"/>
      <c r="E1157"/>
      <c r="F1157"/>
      <c r="G1157"/>
      <c r="H1157"/>
      <c r="I1157"/>
    </row>
    <row r="1158" spans="2:9" ht="15">
      <c r="B1158" s="43"/>
      <c r="C1158"/>
      <c r="D1158"/>
      <c r="E1158"/>
      <c r="F1158"/>
      <c r="G1158"/>
      <c r="H1158"/>
      <c r="I1158"/>
    </row>
    <row r="1159" spans="2:9" ht="15">
      <c r="B1159" s="43"/>
      <c r="C1159"/>
      <c r="D1159"/>
      <c r="E1159"/>
      <c r="F1159"/>
      <c r="G1159"/>
      <c r="H1159"/>
      <c r="I1159"/>
    </row>
    <row r="1160" spans="2:9" ht="15">
      <c r="B1160" s="43"/>
      <c r="C1160"/>
      <c r="D1160"/>
      <c r="E1160"/>
      <c r="F1160"/>
      <c r="G1160"/>
      <c r="H1160"/>
      <c r="I1160"/>
    </row>
    <row r="1161" spans="2:9" ht="15">
      <c r="B1161" s="43"/>
      <c r="C1161"/>
      <c r="D1161"/>
      <c r="E1161"/>
      <c r="F1161"/>
      <c r="G1161"/>
      <c r="H1161"/>
      <c r="I1161"/>
    </row>
    <row r="1162" spans="2:9" ht="15">
      <c r="B1162" s="43"/>
      <c r="C1162"/>
      <c r="D1162"/>
      <c r="E1162"/>
      <c r="F1162"/>
      <c r="G1162"/>
      <c r="H1162"/>
      <c r="I1162"/>
    </row>
    <row r="1163" spans="2:9" ht="15">
      <c r="B1163" s="43"/>
      <c r="C1163"/>
      <c r="D1163"/>
      <c r="E1163"/>
      <c r="F1163"/>
      <c r="G1163"/>
      <c r="H1163"/>
      <c r="I1163"/>
    </row>
    <row r="1164" spans="2:9" ht="15">
      <c r="B1164" s="43"/>
      <c r="C1164"/>
      <c r="D1164"/>
      <c r="E1164"/>
      <c r="F1164"/>
      <c r="G1164"/>
      <c r="H1164"/>
      <c r="I1164"/>
    </row>
    <row r="1165" spans="2:9" ht="15">
      <c r="B1165" s="43"/>
      <c r="C1165"/>
      <c r="D1165"/>
      <c r="E1165"/>
      <c r="F1165"/>
      <c r="G1165"/>
      <c r="H1165"/>
      <c r="I1165"/>
    </row>
    <row r="1166" spans="2:9" ht="15">
      <c r="B1166" s="43"/>
      <c r="C1166"/>
      <c r="D1166"/>
      <c r="E1166"/>
      <c r="F1166"/>
      <c r="G1166"/>
      <c r="H1166"/>
      <c r="I1166"/>
    </row>
    <row r="1167" spans="2:9" ht="15">
      <c r="B1167" s="43"/>
      <c r="C1167"/>
      <c r="D1167"/>
      <c r="E1167"/>
      <c r="F1167"/>
      <c r="G1167"/>
      <c r="H1167"/>
      <c r="I1167"/>
    </row>
    <row r="1168" spans="2:9" ht="15">
      <c r="B1168" s="43"/>
      <c r="C1168"/>
      <c r="D1168"/>
      <c r="E1168"/>
      <c r="F1168"/>
      <c r="G1168"/>
      <c r="H1168"/>
      <c r="I1168"/>
    </row>
    <row r="1169" spans="2:9" ht="15">
      <c r="B1169" s="43"/>
      <c r="C1169"/>
      <c r="D1169"/>
      <c r="E1169"/>
      <c r="F1169"/>
      <c r="G1169"/>
      <c r="H1169"/>
      <c r="I1169"/>
    </row>
    <row r="1170" spans="2:9" ht="15">
      <c r="B1170" s="43"/>
      <c r="C1170"/>
      <c r="D1170"/>
      <c r="E1170"/>
      <c r="F1170"/>
      <c r="G1170"/>
      <c r="H1170"/>
      <c r="I1170"/>
    </row>
    <row r="1171" spans="2:9" ht="15">
      <c r="B1171" s="43"/>
      <c r="C1171"/>
      <c r="D1171"/>
      <c r="E1171"/>
      <c r="F1171"/>
      <c r="G1171"/>
      <c r="H1171"/>
      <c r="I1171"/>
    </row>
    <row r="1172" spans="2:9" ht="15">
      <c r="B1172" s="43"/>
      <c r="C1172"/>
      <c r="D1172"/>
      <c r="E1172"/>
      <c r="F1172"/>
      <c r="G1172"/>
      <c r="H1172"/>
      <c r="I1172"/>
    </row>
    <row r="1173" spans="2:9" ht="15">
      <c r="B1173" s="43"/>
      <c r="C1173"/>
      <c r="D1173"/>
      <c r="E1173"/>
      <c r="F1173"/>
      <c r="G1173"/>
      <c r="H1173"/>
      <c r="I1173"/>
    </row>
    <row r="1174" spans="2:9" ht="15">
      <c r="B1174" s="43"/>
      <c r="C1174"/>
      <c r="D1174"/>
      <c r="E1174"/>
      <c r="F1174"/>
      <c r="G1174"/>
      <c r="H1174"/>
      <c r="I1174"/>
    </row>
    <row r="1175" spans="2:9" ht="15">
      <c r="B1175" s="43"/>
      <c r="C1175"/>
      <c r="D1175"/>
      <c r="E1175"/>
      <c r="F1175"/>
      <c r="G1175"/>
      <c r="H1175"/>
      <c r="I1175"/>
    </row>
    <row r="1176" spans="2:9" ht="15">
      <c r="B1176" s="43"/>
      <c r="C1176"/>
      <c r="D1176"/>
      <c r="E1176"/>
      <c r="F1176"/>
      <c r="G1176"/>
      <c r="H1176"/>
      <c r="I1176"/>
    </row>
    <row r="1177" spans="2:9" ht="15">
      <c r="B1177" s="43"/>
      <c r="C1177"/>
      <c r="D1177"/>
      <c r="E1177"/>
      <c r="F1177"/>
      <c r="G1177"/>
      <c r="H1177"/>
      <c r="I1177"/>
    </row>
    <row r="1178" spans="2:9" ht="15">
      <c r="B1178" s="43"/>
      <c r="C1178"/>
      <c r="D1178"/>
      <c r="E1178"/>
      <c r="F1178"/>
      <c r="G1178"/>
      <c r="H1178"/>
      <c r="I1178"/>
    </row>
    <row r="1179" spans="2:9" ht="15">
      <c r="B1179" s="43"/>
      <c r="C1179"/>
      <c r="D1179"/>
      <c r="E1179"/>
      <c r="F1179"/>
      <c r="G1179"/>
      <c r="H1179"/>
      <c r="I1179"/>
    </row>
    <row r="1180" spans="2:9" ht="15">
      <c r="B1180" s="43"/>
      <c r="C1180"/>
      <c r="D1180"/>
      <c r="E1180"/>
      <c r="F1180"/>
      <c r="G1180"/>
      <c r="H1180"/>
      <c r="I1180"/>
    </row>
    <row r="1181" spans="2:9" ht="15">
      <c r="B1181" s="43"/>
      <c r="C1181"/>
      <c r="D1181"/>
      <c r="E1181"/>
      <c r="F1181"/>
      <c r="G1181"/>
      <c r="H1181"/>
      <c r="I1181"/>
    </row>
    <row r="1182" spans="2:9" ht="15">
      <c r="B1182" s="43"/>
      <c r="C1182"/>
      <c r="D1182"/>
      <c r="E1182"/>
      <c r="F1182"/>
      <c r="G1182"/>
      <c r="H1182"/>
      <c r="I1182"/>
    </row>
    <row r="1183" spans="2:9" ht="15">
      <c r="B1183" s="43"/>
      <c r="C1183"/>
      <c r="D1183"/>
      <c r="E1183"/>
      <c r="F1183"/>
      <c r="G1183"/>
      <c r="H1183"/>
      <c r="I1183"/>
    </row>
    <row r="1184" spans="2:9" ht="15">
      <c r="B1184" s="43"/>
      <c r="C1184"/>
      <c r="D1184"/>
      <c r="E1184"/>
      <c r="F1184"/>
      <c r="G1184"/>
      <c r="H1184"/>
      <c r="I1184"/>
    </row>
    <row r="1185" spans="2:9" ht="15">
      <c r="B1185" s="43"/>
      <c r="C1185"/>
      <c r="D1185"/>
      <c r="E1185"/>
      <c r="F1185"/>
      <c r="G1185"/>
      <c r="H1185"/>
      <c r="I1185"/>
    </row>
    <row r="1186" spans="2:9" ht="15">
      <c r="B1186" s="43"/>
      <c r="C1186"/>
      <c r="D1186"/>
      <c r="E1186"/>
      <c r="F1186"/>
      <c r="G1186"/>
      <c r="H1186"/>
      <c r="I1186"/>
    </row>
    <row r="1187" spans="2:9" ht="15">
      <c r="B1187" s="43"/>
      <c r="C1187"/>
      <c r="D1187"/>
      <c r="E1187"/>
      <c r="F1187"/>
      <c r="G1187"/>
      <c r="H1187"/>
      <c r="I1187"/>
    </row>
    <row r="1188" spans="2:9" ht="15">
      <c r="B1188" s="43"/>
      <c r="C1188"/>
      <c r="D1188"/>
      <c r="E1188"/>
      <c r="F1188"/>
      <c r="G1188"/>
      <c r="H1188"/>
      <c r="I1188"/>
    </row>
    <row r="1189" spans="2:9" ht="15">
      <c r="B1189" s="43"/>
      <c r="C1189"/>
      <c r="D1189"/>
      <c r="E1189"/>
      <c r="F1189"/>
      <c r="G1189"/>
      <c r="H1189"/>
      <c r="I1189"/>
    </row>
    <row r="1190" spans="2:9" ht="15">
      <c r="B1190" s="43"/>
      <c r="C1190"/>
      <c r="D1190"/>
      <c r="E1190"/>
      <c r="F1190"/>
      <c r="G1190"/>
      <c r="H1190"/>
      <c r="I1190"/>
    </row>
    <row r="1191" spans="2:9" ht="15">
      <c r="B1191" s="43"/>
      <c r="C1191"/>
      <c r="D1191"/>
      <c r="E1191"/>
      <c r="F1191"/>
      <c r="G1191"/>
      <c r="H1191"/>
      <c r="I1191"/>
    </row>
    <row r="1192" spans="2:9" ht="15">
      <c r="B1192" s="43"/>
      <c r="C1192"/>
      <c r="D1192"/>
      <c r="E1192"/>
      <c r="F1192"/>
      <c r="G1192"/>
      <c r="H1192"/>
      <c r="I1192"/>
    </row>
    <row r="1193" spans="2:9" ht="15">
      <c r="B1193" s="43"/>
      <c r="C1193"/>
      <c r="D1193"/>
      <c r="E1193"/>
      <c r="F1193"/>
      <c r="G1193"/>
      <c r="H1193"/>
      <c r="I1193"/>
    </row>
    <row r="1194" spans="2:9" ht="15">
      <c r="B1194" s="43"/>
      <c r="C1194"/>
      <c r="D1194"/>
      <c r="E1194"/>
      <c r="F1194"/>
      <c r="G1194"/>
      <c r="H1194"/>
      <c r="I1194"/>
    </row>
    <row r="1195" spans="2:9" ht="15">
      <c r="B1195" s="43"/>
      <c r="C1195"/>
      <c r="D1195"/>
      <c r="E1195"/>
      <c r="F1195"/>
      <c r="G1195"/>
      <c r="H1195"/>
      <c r="I1195"/>
    </row>
    <row r="1196" spans="2:9" ht="15">
      <c r="B1196" s="43"/>
      <c r="C1196"/>
      <c r="D1196"/>
      <c r="E1196"/>
      <c r="F1196"/>
      <c r="G1196"/>
      <c r="H1196"/>
      <c r="I1196"/>
    </row>
    <row r="1197" spans="2:9" ht="15">
      <c r="B1197" s="43"/>
      <c r="C1197"/>
      <c r="D1197"/>
      <c r="E1197"/>
      <c r="F1197"/>
      <c r="G1197"/>
      <c r="H1197"/>
      <c r="I1197"/>
    </row>
    <row r="1198" spans="2:9" ht="15">
      <c r="B1198" s="43"/>
      <c r="C1198"/>
      <c r="D1198"/>
      <c r="E1198"/>
      <c r="F1198"/>
      <c r="G1198"/>
      <c r="H1198"/>
      <c r="I1198"/>
    </row>
    <row r="1199" spans="2:9" ht="15">
      <c r="B1199" s="43"/>
      <c r="C1199"/>
      <c r="D1199"/>
      <c r="E1199"/>
      <c r="F1199"/>
      <c r="G1199"/>
      <c r="H1199"/>
      <c r="I1199"/>
    </row>
    <row r="1200" spans="2:9" ht="15">
      <c r="B1200" s="43"/>
      <c r="C1200"/>
      <c r="D1200"/>
      <c r="E1200"/>
      <c r="F1200"/>
      <c r="G1200"/>
      <c r="H1200"/>
      <c r="I1200"/>
    </row>
    <row r="1201" spans="2:9" ht="15">
      <c r="B1201" s="43"/>
      <c r="C1201"/>
      <c r="D1201"/>
      <c r="E1201"/>
      <c r="F1201"/>
      <c r="G1201"/>
      <c r="H1201"/>
      <c r="I1201"/>
    </row>
    <row r="1202" spans="2:9" ht="15">
      <c r="B1202" s="43"/>
      <c r="C1202"/>
      <c r="D1202"/>
      <c r="E1202"/>
      <c r="F1202"/>
      <c r="G1202"/>
      <c r="H1202"/>
      <c r="I1202"/>
    </row>
    <row r="1203" spans="2:9" ht="15">
      <c r="B1203" s="43"/>
      <c r="C1203"/>
      <c r="D1203"/>
      <c r="E1203"/>
      <c r="F1203"/>
      <c r="G1203"/>
      <c r="H1203"/>
      <c r="I1203"/>
    </row>
    <row r="1204" spans="2:9" ht="15">
      <c r="B1204" s="43"/>
      <c r="C1204"/>
      <c r="D1204"/>
      <c r="E1204"/>
      <c r="F1204"/>
      <c r="G1204"/>
      <c r="H1204"/>
      <c r="I1204"/>
    </row>
    <row r="1205" spans="2:9" ht="15">
      <c r="B1205" s="43"/>
      <c r="C1205"/>
      <c r="D1205"/>
      <c r="E1205"/>
      <c r="F1205"/>
      <c r="G1205"/>
      <c r="H1205"/>
      <c r="I1205"/>
    </row>
    <row r="1206" spans="2:9" ht="15">
      <c r="B1206" s="43"/>
      <c r="C1206"/>
      <c r="D1206"/>
      <c r="E1206"/>
      <c r="F1206"/>
      <c r="G1206"/>
      <c r="H1206"/>
      <c r="I1206"/>
    </row>
    <row r="1207" spans="2:9" ht="15">
      <c r="B1207" s="43"/>
      <c r="C1207"/>
      <c r="D1207"/>
      <c r="E1207"/>
      <c r="F1207"/>
      <c r="G1207"/>
      <c r="H1207"/>
      <c r="I1207"/>
    </row>
    <row r="1208" spans="2:9" ht="15">
      <c r="B1208" s="43"/>
      <c r="C1208"/>
      <c r="D1208"/>
      <c r="E1208"/>
      <c r="F1208"/>
      <c r="G1208"/>
      <c r="H1208"/>
      <c r="I1208"/>
    </row>
    <row r="1209" spans="2:9" ht="15">
      <c r="B1209" s="43"/>
      <c r="C1209"/>
      <c r="D1209"/>
      <c r="E1209"/>
      <c r="F1209"/>
      <c r="G1209"/>
      <c r="H1209"/>
      <c r="I1209"/>
    </row>
    <row r="1210" spans="2:9" ht="15">
      <c r="B1210" s="43"/>
      <c r="C1210"/>
      <c r="D1210"/>
      <c r="E1210"/>
      <c r="F1210"/>
      <c r="G1210"/>
      <c r="H1210"/>
      <c r="I1210"/>
    </row>
    <row r="1211" spans="2:9" ht="15">
      <c r="B1211" s="43"/>
      <c r="C1211"/>
      <c r="D1211"/>
      <c r="E1211"/>
      <c r="F1211"/>
      <c r="G1211"/>
      <c r="H1211"/>
      <c r="I1211"/>
    </row>
    <row r="1212" spans="2:9" ht="15">
      <c r="B1212" s="43"/>
      <c r="C1212"/>
      <c r="D1212"/>
      <c r="E1212"/>
      <c r="F1212"/>
      <c r="G1212"/>
      <c r="H1212"/>
      <c r="I1212"/>
    </row>
    <row r="1213" spans="2:9" ht="15">
      <c r="B1213" s="43"/>
      <c r="C1213"/>
      <c r="D1213"/>
      <c r="E1213"/>
      <c r="F1213"/>
      <c r="G1213"/>
      <c r="H1213"/>
      <c r="I1213"/>
    </row>
    <row r="1214" spans="2:9" ht="15">
      <c r="B1214" s="43"/>
      <c r="C1214"/>
      <c r="D1214"/>
      <c r="E1214"/>
      <c r="F1214"/>
      <c r="G1214"/>
      <c r="H1214"/>
      <c r="I1214"/>
    </row>
    <row r="1215" spans="2:9" ht="15">
      <c r="B1215" s="43"/>
      <c r="C1215"/>
      <c r="D1215"/>
      <c r="E1215"/>
      <c r="F1215"/>
      <c r="G1215"/>
      <c r="H1215"/>
      <c r="I1215"/>
    </row>
    <row r="1216" spans="2:9" ht="15">
      <c r="B1216" s="43"/>
      <c r="C1216"/>
      <c r="D1216"/>
      <c r="E1216"/>
      <c r="F1216"/>
      <c r="G1216"/>
      <c r="H1216"/>
      <c r="I1216"/>
    </row>
    <row r="1217" spans="2:9" ht="15">
      <c r="B1217" s="43"/>
      <c r="C1217"/>
      <c r="D1217"/>
      <c r="E1217"/>
      <c r="F1217"/>
      <c r="G1217"/>
      <c r="H1217"/>
      <c r="I1217"/>
    </row>
    <row r="1218" spans="2:9" ht="15">
      <c r="B1218" s="43"/>
      <c r="C1218"/>
      <c r="D1218"/>
      <c r="E1218"/>
      <c r="F1218"/>
      <c r="G1218"/>
      <c r="H1218"/>
      <c r="I1218"/>
    </row>
    <row r="1219" spans="2:9" ht="15">
      <c r="B1219" s="43"/>
      <c r="C1219"/>
      <c r="D1219"/>
      <c r="E1219"/>
      <c r="F1219"/>
      <c r="G1219"/>
      <c r="H1219"/>
      <c r="I1219"/>
    </row>
    <row r="1220" spans="2:9" ht="15">
      <c r="B1220" s="43"/>
      <c r="C1220"/>
      <c r="D1220"/>
      <c r="E1220"/>
      <c r="F1220"/>
      <c r="G1220"/>
      <c r="H1220"/>
      <c r="I1220"/>
    </row>
    <row r="1221" spans="2:9" ht="15">
      <c r="B1221" s="43"/>
      <c r="C1221"/>
      <c r="D1221"/>
      <c r="E1221"/>
      <c r="F1221"/>
      <c r="G1221"/>
      <c r="H1221"/>
      <c r="I1221"/>
    </row>
    <row r="1222" spans="2:9" ht="15">
      <c r="B1222" s="43"/>
      <c r="C1222"/>
      <c r="D1222"/>
      <c r="E1222"/>
      <c r="F1222"/>
      <c r="G1222"/>
      <c r="H1222"/>
      <c r="I1222"/>
    </row>
    <row r="1223" spans="2:9" ht="15">
      <c r="B1223" s="43"/>
      <c r="C1223"/>
      <c r="D1223"/>
      <c r="E1223"/>
      <c r="F1223"/>
      <c r="G1223"/>
      <c r="H1223"/>
      <c r="I1223"/>
    </row>
    <row r="1224" spans="2:9" ht="15">
      <c r="B1224" s="43"/>
      <c r="C1224"/>
      <c r="D1224"/>
      <c r="E1224"/>
      <c r="F1224"/>
      <c r="G1224"/>
      <c r="H1224"/>
      <c r="I1224"/>
    </row>
    <row r="1225" spans="2:9" ht="15">
      <c r="B1225" s="43"/>
      <c r="C1225"/>
      <c r="D1225"/>
      <c r="E1225"/>
      <c r="F1225"/>
      <c r="G1225"/>
      <c r="H1225"/>
      <c r="I1225"/>
    </row>
    <row r="1226" spans="2:9" ht="15">
      <c r="B1226" s="43"/>
      <c r="C1226"/>
      <c r="D1226"/>
      <c r="E1226"/>
      <c r="F1226"/>
      <c r="G1226"/>
      <c r="H1226"/>
      <c r="I1226"/>
    </row>
    <row r="1227" spans="2:9" ht="15">
      <c r="B1227" s="43"/>
      <c r="C1227"/>
      <c r="D1227"/>
      <c r="E1227"/>
      <c r="F1227"/>
      <c r="G1227"/>
      <c r="H1227"/>
      <c r="I1227"/>
    </row>
    <row r="1228" spans="2:9" ht="15">
      <c r="B1228" s="43"/>
      <c r="C1228"/>
      <c r="D1228"/>
      <c r="E1228"/>
      <c r="F1228"/>
      <c r="G1228"/>
      <c r="H1228"/>
      <c r="I1228"/>
    </row>
    <row r="1229" spans="2:9" ht="15">
      <c r="B1229" s="43"/>
      <c r="C1229"/>
      <c r="D1229"/>
      <c r="E1229"/>
      <c r="F1229"/>
      <c r="G1229"/>
      <c r="H1229"/>
      <c r="I1229"/>
    </row>
    <row r="1230" spans="2:9" ht="15">
      <c r="B1230" s="43"/>
      <c r="C1230"/>
      <c r="D1230"/>
      <c r="E1230"/>
      <c r="F1230"/>
      <c r="G1230"/>
      <c r="H1230"/>
      <c r="I1230"/>
    </row>
    <row r="1231" spans="2:9" ht="15">
      <c r="B1231" s="43"/>
      <c r="C1231"/>
      <c r="D1231"/>
      <c r="E1231"/>
      <c r="F1231"/>
      <c r="G1231"/>
      <c r="H1231"/>
      <c r="I1231"/>
    </row>
    <row r="1232" spans="2:9" ht="15">
      <c r="B1232" s="43"/>
      <c r="C1232"/>
      <c r="D1232"/>
      <c r="E1232"/>
      <c r="F1232"/>
      <c r="G1232"/>
      <c r="H1232"/>
      <c r="I1232"/>
    </row>
    <row r="1233" spans="2:9" ht="15">
      <c r="B1233" s="43"/>
      <c r="C1233"/>
      <c r="D1233"/>
      <c r="E1233"/>
      <c r="F1233"/>
      <c r="G1233"/>
      <c r="H1233"/>
      <c r="I1233"/>
    </row>
    <row r="1234" spans="2:9" ht="15">
      <c r="B1234" s="43"/>
      <c r="C1234"/>
      <c r="D1234"/>
      <c r="E1234"/>
      <c r="F1234"/>
      <c r="G1234"/>
      <c r="H1234"/>
      <c r="I1234"/>
    </row>
    <row r="1235" spans="2:9" ht="15">
      <c r="B1235" s="43"/>
      <c r="C1235"/>
      <c r="D1235"/>
      <c r="E1235"/>
      <c r="F1235"/>
      <c r="G1235"/>
      <c r="H1235"/>
      <c r="I1235"/>
    </row>
    <row r="1236" spans="2:9" ht="15">
      <c r="B1236" s="43"/>
      <c r="C1236"/>
      <c r="D1236"/>
      <c r="E1236"/>
      <c r="F1236"/>
      <c r="G1236"/>
      <c r="H1236"/>
      <c r="I1236"/>
    </row>
    <row r="1237" spans="2:9" ht="15">
      <c r="B1237" s="43"/>
      <c r="C1237"/>
      <c r="D1237"/>
      <c r="E1237"/>
      <c r="F1237"/>
      <c r="G1237"/>
      <c r="H1237"/>
      <c r="I1237"/>
    </row>
    <row r="1238" spans="2:9" ht="15">
      <c r="B1238" s="43"/>
      <c r="C1238"/>
      <c r="D1238"/>
      <c r="E1238"/>
      <c r="F1238"/>
      <c r="G1238"/>
      <c r="H1238"/>
      <c r="I1238"/>
    </row>
    <row r="1239" spans="2:9" ht="15">
      <c r="B1239" s="43"/>
      <c r="C1239"/>
      <c r="D1239"/>
      <c r="E1239"/>
      <c r="F1239"/>
      <c r="G1239"/>
      <c r="H1239"/>
      <c r="I1239"/>
    </row>
    <row r="1240" spans="2:9" ht="15">
      <c r="B1240" s="43"/>
      <c r="C1240"/>
      <c r="D1240"/>
      <c r="E1240"/>
      <c r="F1240"/>
      <c r="G1240"/>
      <c r="H1240"/>
      <c r="I1240"/>
    </row>
    <row r="1241" spans="2:9" ht="15">
      <c r="B1241" s="43"/>
      <c r="C1241"/>
      <c r="D1241"/>
      <c r="E1241"/>
      <c r="F1241"/>
      <c r="G1241"/>
      <c r="H1241"/>
      <c r="I1241"/>
    </row>
    <row r="1242" spans="2:9" ht="15">
      <c r="B1242" s="43"/>
      <c r="C1242"/>
      <c r="D1242"/>
      <c r="E1242"/>
      <c r="F1242"/>
      <c r="G1242"/>
      <c r="H1242"/>
      <c r="I1242"/>
    </row>
    <row r="1243" spans="2:9" ht="15">
      <c r="B1243" s="43"/>
      <c r="C1243"/>
      <c r="D1243"/>
      <c r="E1243"/>
      <c r="F1243"/>
      <c r="G1243"/>
      <c r="H1243"/>
      <c r="I1243"/>
    </row>
    <row r="1244" spans="2:9" ht="15">
      <c r="B1244" s="43"/>
      <c r="C1244"/>
      <c r="D1244"/>
      <c r="E1244"/>
      <c r="F1244"/>
      <c r="G1244"/>
      <c r="H1244"/>
      <c r="I1244"/>
    </row>
    <row r="1245" spans="2:9" ht="15">
      <c r="B1245" s="43"/>
      <c r="C1245"/>
      <c r="D1245"/>
      <c r="E1245"/>
      <c r="F1245"/>
      <c r="G1245"/>
      <c r="H1245"/>
      <c r="I1245"/>
    </row>
    <row r="1246" spans="2:9" ht="15">
      <c r="B1246" s="43"/>
      <c r="C1246"/>
      <c r="D1246"/>
      <c r="E1246"/>
      <c r="F1246"/>
      <c r="G1246"/>
      <c r="H1246"/>
      <c r="I1246"/>
    </row>
    <row r="1247" spans="2:9" ht="15">
      <c r="B1247" s="43"/>
      <c r="C1247"/>
      <c r="D1247"/>
      <c r="E1247"/>
      <c r="F1247"/>
      <c r="G1247"/>
      <c r="H1247"/>
      <c r="I1247"/>
    </row>
    <row r="1248" spans="2:9" ht="15">
      <c r="B1248" s="43"/>
      <c r="C1248"/>
      <c r="D1248"/>
      <c r="E1248"/>
      <c r="F1248"/>
      <c r="G1248"/>
      <c r="H1248"/>
      <c r="I1248"/>
    </row>
    <row r="1249" spans="2:9" ht="15">
      <c r="B1249" s="43"/>
      <c r="C1249"/>
      <c r="D1249"/>
      <c r="E1249"/>
      <c r="F1249"/>
      <c r="G1249"/>
      <c r="H1249"/>
      <c r="I1249"/>
    </row>
    <row r="1250" spans="2:9" ht="15">
      <c r="B1250" s="43"/>
      <c r="C1250"/>
      <c r="D1250"/>
      <c r="E1250"/>
      <c r="F1250"/>
      <c r="G1250"/>
      <c r="H1250"/>
      <c r="I1250"/>
    </row>
    <row r="1251" spans="2:9" ht="15">
      <c r="B1251" s="43"/>
      <c r="C1251"/>
      <c r="D1251"/>
      <c r="E1251"/>
      <c r="F1251"/>
      <c r="G1251"/>
      <c r="H1251"/>
      <c r="I1251"/>
    </row>
    <row r="1252" spans="2:9" ht="15">
      <c r="B1252" s="43"/>
      <c r="C1252"/>
      <c r="D1252"/>
      <c r="E1252"/>
      <c r="F1252"/>
      <c r="G1252"/>
      <c r="H1252"/>
      <c r="I1252"/>
    </row>
    <row r="1253" spans="2:9" ht="15">
      <c r="B1253" s="43"/>
      <c r="C1253"/>
      <c r="D1253"/>
      <c r="E1253"/>
      <c r="F1253"/>
      <c r="G1253"/>
      <c r="H1253"/>
      <c r="I1253"/>
    </row>
    <row r="1254" spans="2:9" ht="15">
      <c r="B1254" s="43"/>
      <c r="C1254"/>
      <c r="D1254"/>
      <c r="E1254"/>
      <c r="F1254"/>
      <c r="G1254"/>
      <c r="H1254"/>
      <c r="I1254"/>
    </row>
    <row r="1255" spans="2:9" ht="15">
      <c r="B1255" s="43"/>
      <c r="C1255"/>
      <c r="D1255"/>
      <c r="E1255"/>
      <c r="F1255"/>
      <c r="G1255"/>
      <c r="H1255"/>
      <c r="I1255"/>
    </row>
    <row r="1256" spans="2:9" ht="15">
      <c r="B1256" s="43"/>
      <c r="C1256"/>
      <c r="D1256"/>
      <c r="E1256"/>
      <c r="F1256"/>
      <c r="G1256"/>
      <c r="H1256"/>
      <c r="I1256"/>
    </row>
    <row r="1257" spans="2:9" ht="15">
      <c r="B1257" s="43"/>
      <c r="C1257"/>
      <c r="D1257"/>
      <c r="E1257"/>
      <c r="F1257"/>
      <c r="G1257"/>
      <c r="H1257"/>
      <c r="I1257"/>
    </row>
    <row r="1258" spans="2:9" ht="15">
      <c r="B1258" s="43"/>
      <c r="C1258"/>
      <c r="D1258"/>
      <c r="E1258"/>
      <c r="F1258"/>
      <c r="G1258"/>
      <c r="H1258"/>
      <c r="I1258"/>
    </row>
    <row r="1259" spans="2:9" ht="15">
      <c r="B1259" s="43"/>
      <c r="C1259"/>
      <c r="D1259"/>
      <c r="E1259"/>
      <c r="F1259"/>
      <c r="G1259"/>
      <c r="H1259"/>
      <c r="I1259"/>
    </row>
    <row r="1260" spans="2:9" ht="15">
      <c r="B1260" s="43"/>
      <c r="C1260"/>
      <c r="D1260"/>
      <c r="E1260"/>
      <c r="F1260"/>
      <c r="G1260"/>
      <c r="H1260"/>
      <c r="I1260"/>
    </row>
    <row r="1261" spans="2:9" ht="15">
      <c r="B1261" s="43"/>
      <c r="C1261"/>
      <c r="D1261"/>
      <c r="E1261"/>
      <c r="F1261"/>
      <c r="G1261"/>
      <c r="H1261"/>
      <c r="I1261"/>
    </row>
    <row r="1262" spans="2:9" ht="15">
      <c r="B1262" s="43"/>
      <c r="C1262"/>
      <c r="D1262"/>
      <c r="E1262"/>
      <c r="F1262"/>
      <c r="G1262"/>
      <c r="H1262"/>
      <c r="I1262"/>
    </row>
    <row r="1263" spans="2:9" ht="15">
      <c r="B1263" s="43"/>
      <c r="C1263"/>
      <c r="D1263"/>
      <c r="E1263"/>
      <c r="F1263"/>
      <c r="G1263"/>
      <c r="H1263"/>
      <c r="I1263"/>
    </row>
    <row r="1264" spans="2:9" ht="15">
      <c r="B1264" s="43"/>
      <c r="C1264"/>
      <c r="D1264"/>
      <c r="E1264"/>
      <c r="F1264"/>
      <c r="G1264"/>
      <c r="H1264"/>
      <c r="I1264"/>
    </row>
    <row r="1265" spans="2:9" ht="15">
      <c r="B1265" s="43"/>
      <c r="C1265"/>
      <c r="D1265"/>
      <c r="E1265"/>
      <c r="F1265"/>
      <c r="G1265"/>
      <c r="H1265"/>
      <c r="I1265"/>
    </row>
    <row r="1266" spans="2:9" ht="15">
      <c r="B1266" s="43"/>
      <c r="C1266"/>
      <c r="D1266"/>
      <c r="E1266"/>
      <c r="F1266"/>
      <c r="G1266"/>
      <c r="H1266"/>
      <c r="I1266"/>
    </row>
    <row r="1267" spans="2:9" ht="15">
      <c r="B1267" s="43"/>
      <c r="C1267"/>
      <c r="D1267"/>
      <c r="E1267"/>
      <c r="F1267"/>
      <c r="G1267"/>
      <c r="H1267"/>
      <c r="I1267"/>
    </row>
    <row r="1268" spans="2:9" ht="15">
      <c r="B1268" s="43"/>
      <c r="C1268"/>
      <c r="D1268"/>
      <c r="E1268"/>
      <c r="F1268"/>
      <c r="G1268"/>
      <c r="H1268"/>
      <c r="I1268"/>
    </row>
    <row r="1269" spans="2:9" ht="15">
      <c r="B1269" s="43"/>
      <c r="C1269"/>
      <c r="D1269"/>
      <c r="E1269"/>
      <c r="F1269"/>
      <c r="G1269"/>
      <c r="H1269"/>
      <c r="I1269"/>
    </row>
    <row r="1270" spans="2:9" ht="15">
      <c r="B1270" s="43"/>
      <c r="C1270"/>
      <c r="D1270"/>
      <c r="E1270"/>
      <c r="F1270"/>
      <c r="G1270"/>
      <c r="H1270"/>
      <c r="I1270"/>
    </row>
    <row r="1271" spans="2:9" ht="15">
      <c r="B1271" s="43"/>
      <c r="C1271"/>
      <c r="D1271"/>
      <c r="E1271"/>
      <c r="F1271"/>
      <c r="G1271"/>
      <c r="H1271"/>
      <c r="I1271"/>
    </row>
    <row r="1272" spans="2:9" ht="15">
      <c r="B1272" s="43"/>
      <c r="C1272"/>
      <c r="D1272"/>
      <c r="E1272"/>
      <c r="F1272"/>
      <c r="G1272"/>
      <c r="H1272"/>
      <c r="I1272"/>
    </row>
    <row r="1273" spans="2:9" ht="15">
      <c r="B1273" s="43"/>
      <c r="C1273"/>
      <c r="D1273"/>
      <c r="E1273"/>
      <c r="F1273"/>
      <c r="G1273"/>
      <c r="H1273"/>
      <c r="I1273"/>
    </row>
    <row r="1274" spans="2:9" ht="15">
      <c r="B1274" s="43"/>
      <c r="C1274"/>
      <c r="D1274"/>
      <c r="E1274"/>
      <c r="F1274"/>
      <c r="G1274"/>
      <c r="H1274"/>
      <c r="I1274"/>
    </row>
    <row r="1275" spans="2:9" ht="15">
      <c r="B1275" s="43"/>
      <c r="C1275"/>
      <c r="D1275"/>
      <c r="E1275"/>
      <c r="F1275"/>
      <c r="G1275"/>
      <c r="H1275"/>
      <c r="I1275"/>
    </row>
    <row r="1276" spans="2:9" ht="15">
      <c r="B1276" s="43"/>
      <c r="C1276"/>
      <c r="D1276"/>
      <c r="E1276"/>
      <c r="F1276"/>
      <c r="G1276"/>
      <c r="H1276"/>
      <c r="I1276"/>
    </row>
    <row r="1277" spans="2:9" ht="15">
      <c r="B1277" s="43"/>
      <c r="C1277"/>
      <c r="D1277"/>
      <c r="E1277"/>
      <c r="F1277"/>
      <c r="G1277"/>
      <c r="H1277"/>
      <c r="I1277"/>
    </row>
    <row r="1278" spans="2:9" ht="15">
      <c r="B1278" s="43"/>
      <c r="C1278"/>
      <c r="D1278"/>
      <c r="E1278"/>
      <c r="F1278"/>
      <c r="G1278"/>
      <c r="H1278"/>
      <c r="I1278"/>
    </row>
    <row r="1279" spans="2:9" ht="15">
      <c r="B1279" s="43"/>
      <c r="C1279"/>
      <c r="D1279"/>
      <c r="E1279"/>
      <c r="F1279"/>
      <c r="G1279"/>
      <c r="H1279"/>
      <c r="I1279"/>
    </row>
    <row r="1280" spans="2:9" ht="15">
      <c r="B1280" s="43"/>
      <c r="C1280"/>
      <c r="D1280"/>
      <c r="E1280"/>
      <c r="F1280"/>
      <c r="G1280"/>
      <c r="H1280"/>
      <c r="I1280"/>
    </row>
    <row r="1281" spans="2:9" ht="15">
      <c r="B1281" s="43"/>
      <c r="C1281"/>
      <c r="D1281"/>
      <c r="E1281"/>
      <c r="F1281"/>
      <c r="G1281"/>
      <c r="H1281"/>
      <c r="I1281"/>
    </row>
    <row r="1282" spans="2:9" ht="15">
      <c r="B1282" s="43"/>
      <c r="C1282"/>
      <c r="D1282"/>
      <c r="E1282"/>
      <c r="F1282"/>
      <c r="G1282"/>
      <c r="H1282"/>
      <c r="I1282"/>
    </row>
    <row r="1283" spans="2:9" ht="15">
      <c r="B1283" s="43"/>
      <c r="C1283"/>
      <c r="D1283"/>
      <c r="E1283"/>
      <c r="F1283"/>
      <c r="G1283"/>
      <c r="H1283"/>
      <c r="I1283"/>
    </row>
    <row r="1284" spans="2:9" ht="15">
      <c r="B1284" s="43"/>
      <c r="C1284"/>
      <c r="D1284"/>
      <c r="E1284"/>
      <c r="F1284"/>
      <c r="G1284"/>
      <c r="H1284"/>
      <c r="I1284"/>
    </row>
    <row r="1285" spans="2:9" ht="15">
      <c r="B1285" s="43"/>
      <c r="C1285"/>
      <c r="D1285"/>
      <c r="E1285"/>
      <c r="F1285"/>
      <c r="G1285"/>
      <c r="H1285"/>
      <c r="I1285"/>
    </row>
    <row r="1286" spans="2:9" ht="15">
      <c r="B1286" s="43"/>
      <c r="C1286"/>
      <c r="D1286"/>
      <c r="E1286"/>
      <c r="F1286"/>
      <c r="G1286"/>
      <c r="H1286"/>
      <c r="I1286"/>
    </row>
    <row r="1287" spans="2:9" ht="15">
      <c r="B1287" s="43"/>
      <c r="C1287"/>
      <c r="D1287"/>
      <c r="E1287"/>
      <c r="F1287"/>
      <c r="G1287"/>
      <c r="H1287"/>
      <c r="I1287"/>
    </row>
    <row r="1288" spans="2:9" ht="15">
      <c r="B1288" s="43"/>
      <c r="C1288"/>
      <c r="D1288"/>
      <c r="E1288"/>
      <c r="F1288"/>
      <c r="G1288"/>
      <c r="H1288"/>
      <c r="I1288"/>
    </row>
    <row r="1289" spans="2:9" ht="15">
      <c r="B1289" s="43"/>
      <c r="C1289"/>
      <c r="D1289"/>
      <c r="E1289"/>
      <c r="F1289"/>
      <c r="G1289"/>
      <c r="H1289"/>
      <c r="I1289"/>
    </row>
    <row r="1290" spans="2:9" ht="15">
      <c r="B1290" s="43"/>
      <c r="C1290"/>
      <c r="D1290"/>
      <c r="E1290"/>
      <c r="F1290"/>
      <c r="G1290"/>
      <c r="H1290"/>
      <c r="I1290"/>
    </row>
    <row r="1291" spans="2:9" ht="15">
      <c r="B1291" s="43"/>
      <c r="C1291"/>
      <c r="D1291"/>
      <c r="E1291"/>
      <c r="F1291"/>
      <c r="G1291"/>
      <c r="H1291"/>
      <c r="I1291"/>
    </row>
    <row r="1292" spans="2:9" ht="15">
      <c r="B1292" s="43"/>
      <c r="C1292"/>
      <c r="D1292"/>
      <c r="E1292"/>
      <c r="F1292"/>
      <c r="G1292"/>
      <c r="H1292"/>
      <c r="I1292"/>
    </row>
    <row r="1293" spans="2:9" ht="15">
      <c r="B1293" s="43"/>
      <c r="C1293"/>
      <c r="D1293"/>
      <c r="E1293"/>
      <c r="F1293"/>
      <c r="G1293"/>
      <c r="H1293"/>
      <c r="I1293"/>
    </row>
    <row r="1294" spans="2:9" ht="15">
      <c r="B1294" s="43"/>
      <c r="C1294"/>
      <c r="D1294"/>
      <c r="E1294"/>
      <c r="F1294"/>
      <c r="G1294"/>
      <c r="H1294"/>
      <c r="I1294"/>
    </row>
    <row r="1295" spans="2:9" ht="15">
      <c r="B1295" s="43"/>
      <c r="C1295"/>
      <c r="D1295"/>
      <c r="E1295"/>
      <c r="F1295"/>
      <c r="G1295"/>
      <c r="H1295"/>
      <c r="I1295"/>
    </row>
    <row r="1296" spans="2:9" ht="15">
      <c r="B1296" s="43"/>
      <c r="C1296"/>
      <c r="D1296"/>
      <c r="E1296"/>
      <c r="F1296"/>
      <c r="G1296"/>
      <c r="H1296"/>
      <c r="I1296"/>
    </row>
    <row r="1297" spans="2:9" ht="15">
      <c r="B1297" s="43"/>
      <c r="C1297"/>
      <c r="D1297"/>
      <c r="E1297"/>
      <c r="F1297"/>
      <c r="G1297"/>
      <c r="H1297"/>
      <c r="I1297"/>
    </row>
    <row r="1298" spans="2:9" ht="15">
      <c r="B1298" s="43"/>
      <c r="C1298"/>
      <c r="D1298"/>
      <c r="E1298"/>
      <c r="F1298"/>
      <c r="G1298"/>
      <c r="H1298"/>
      <c r="I1298"/>
    </row>
    <row r="1299" spans="2:9" ht="15">
      <c r="B1299" s="43"/>
      <c r="C1299"/>
      <c r="D1299"/>
      <c r="E1299"/>
      <c r="F1299"/>
      <c r="G1299"/>
      <c r="H1299"/>
      <c r="I1299"/>
    </row>
    <row r="1300" spans="2:9" ht="15">
      <c r="B1300" s="43"/>
      <c r="C1300"/>
      <c r="D1300"/>
      <c r="E1300"/>
      <c r="F1300"/>
      <c r="G1300"/>
      <c r="H1300"/>
      <c r="I1300"/>
    </row>
    <row r="1301" spans="2:9" ht="15">
      <c r="B1301" s="43"/>
      <c r="C1301"/>
      <c r="D1301"/>
      <c r="E1301"/>
      <c r="F1301"/>
      <c r="G1301"/>
      <c r="H1301"/>
      <c r="I1301"/>
    </row>
    <row r="1302" spans="2:9" ht="15">
      <c r="B1302" s="43"/>
      <c r="C1302"/>
      <c r="D1302"/>
      <c r="E1302"/>
      <c r="F1302"/>
      <c r="G1302"/>
      <c r="H1302"/>
      <c r="I1302"/>
    </row>
    <row r="1303" spans="2:9" ht="15">
      <c r="B1303" s="43"/>
      <c r="C1303"/>
      <c r="D1303"/>
      <c r="E1303"/>
      <c r="F1303"/>
      <c r="G1303"/>
      <c r="H1303"/>
      <c r="I1303"/>
    </row>
    <row r="1304" spans="2:9" ht="15">
      <c r="B1304" s="43"/>
      <c r="C1304"/>
      <c r="D1304"/>
      <c r="E1304"/>
      <c r="F1304"/>
      <c r="G1304"/>
      <c r="H1304"/>
      <c r="I1304"/>
    </row>
    <row r="1305" spans="2:9" ht="15">
      <c r="B1305" s="43"/>
      <c r="C1305"/>
      <c r="D1305"/>
      <c r="E1305"/>
      <c r="F1305"/>
      <c r="G1305"/>
      <c r="H1305"/>
      <c r="I1305"/>
    </row>
    <row r="1306" spans="2:9" ht="15">
      <c r="B1306" s="43"/>
      <c r="C1306"/>
      <c r="D1306"/>
      <c r="E1306"/>
      <c r="F1306"/>
      <c r="G1306"/>
      <c r="H1306"/>
      <c r="I1306"/>
    </row>
    <row r="1307" spans="2:9" ht="15">
      <c r="B1307" s="43"/>
      <c r="C1307"/>
      <c r="D1307"/>
      <c r="E1307"/>
      <c r="F1307"/>
      <c r="G1307"/>
      <c r="H1307"/>
      <c r="I1307"/>
    </row>
    <row r="1308" spans="2:9" ht="15">
      <c r="B1308" s="43"/>
      <c r="C1308"/>
      <c r="D1308"/>
      <c r="E1308"/>
      <c r="F1308"/>
      <c r="G1308"/>
      <c r="H1308"/>
      <c r="I1308"/>
    </row>
    <row r="1309" spans="2:9" ht="15">
      <c r="B1309" s="43"/>
      <c r="C1309"/>
      <c r="D1309"/>
      <c r="E1309"/>
      <c r="F1309"/>
      <c r="G1309"/>
      <c r="H1309"/>
      <c r="I1309"/>
    </row>
    <row r="1310" spans="2:9" ht="15">
      <c r="B1310" s="43"/>
      <c r="C1310"/>
      <c r="D1310"/>
      <c r="E1310"/>
      <c r="F1310"/>
      <c r="G1310"/>
      <c r="H1310"/>
      <c r="I1310"/>
    </row>
    <row r="1311" spans="2:9" ht="15">
      <c r="B1311" s="43"/>
      <c r="C1311"/>
      <c r="D1311"/>
      <c r="E1311"/>
      <c r="F1311"/>
      <c r="G1311"/>
      <c r="H1311"/>
      <c r="I1311"/>
    </row>
    <row r="1312" spans="2:9" ht="15">
      <c r="B1312" s="43"/>
      <c r="C1312"/>
      <c r="D1312"/>
      <c r="E1312"/>
      <c r="F1312"/>
      <c r="G1312"/>
      <c r="H1312"/>
      <c r="I1312"/>
    </row>
    <row r="1313" spans="2:9" ht="15">
      <c r="B1313" s="43"/>
      <c r="C1313"/>
      <c r="D1313"/>
      <c r="E1313"/>
      <c r="F1313"/>
      <c r="G1313"/>
      <c r="H1313"/>
      <c r="I1313"/>
    </row>
    <row r="1314" spans="2:9" ht="15">
      <c r="B1314" s="43"/>
      <c r="C1314"/>
      <c r="D1314"/>
      <c r="E1314"/>
      <c r="F1314"/>
      <c r="G1314"/>
      <c r="H1314"/>
      <c r="I1314"/>
    </row>
    <row r="1315" spans="2:9" ht="15">
      <c r="B1315" s="43"/>
      <c r="C1315"/>
      <c r="D1315"/>
      <c r="E1315"/>
      <c r="F1315"/>
      <c r="G1315"/>
      <c r="H1315"/>
      <c r="I1315"/>
    </row>
    <row r="1316" spans="2:9" ht="15">
      <c r="B1316" s="43"/>
      <c r="C1316"/>
      <c r="D1316"/>
      <c r="E1316"/>
      <c r="F1316"/>
      <c r="G1316"/>
      <c r="H1316"/>
      <c r="I1316"/>
    </row>
    <row r="1317" spans="2:9" ht="15">
      <c r="B1317" s="43"/>
      <c r="C1317"/>
      <c r="D1317"/>
      <c r="E1317"/>
      <c r="F1317"/>
      <c r="G1317"/>
      <c r="H1317"/>
      <c r="I1317"/>
    </row>
    <row r="1318" spans="2:9" ht="15">
      <c r="B1318" s="43"/>
      <c r="C1318"/>
      <c r="D1318"/>
      <c r="E1318"/>
      <c r="F1318"/>
      <c r="G1318"/>
      <c r="H1318"/>
      <c r="I1318"/>
    </row>
    <row r="1319" spans="2:9" ht="15">
      <c r="B1319" s="43"/>
      <c r="C1319"/>
      <c r="D1319"/>
      <c r="E1319"/>
      <c r="F1319"/>
      <c r="G1319"/>
      <c r="H1319"/>
      <c r="I1319"/>
    </row>
    <row r="1320" spans="2:9" ht="15">
      <c r="B1320" s="43"/>
      <c r="C1320"/>
      <c r="D1320"/>
      <c r="E1320"/>
      <c r="F1320"/>
      <c r="G1320"/>
      <c r="H1320"/>
      <c r="I1320"/>
    </row>
    <row r="1321" spans="2:9" ht="15">
      <c r="B1321" s="43"/>
      <c r="C1321"/>
      <c r="D1321"/>
      <c r="E1321"/>
      <c r="F1321"/>
      <c r="G1321"/>
      <c r="H1321"/>
      <c r="I1321"/>
    </row>
    <row r="1322" spans="2:9" ht="15">
      <c r="B1322" s="43"/>
      <c r="C1322"/>
      <c r="D1322"/>
      <c r="E1322"/>
      <c r="F1322"/>
      <c r="G1322"/>
      <c r="H1322"/>
      <c r="I1322"/>
    </row>
    <row r="1323" spans="2:9" ht="15">
      <c r="B1323" s="43"/>
      <c r="C1323"/>
      <c r="D1323"/>
      <c r="E1323"/>
      <c r="F1323"/>
      <c r="G1323"/>
      <c r="H1323"/>
      <c r="I1323"/>
    </row>
    <row r="1324" spans="2:9" ht="15">
      <c r="B1324" s="43"/>
      <c r="C1324"/>
      <c r="D1324"/>
      <c r="E1324"/>
      <c r="F1324"/>
      <c r="G1324"/>
      <c r="H1324"/>
      <c r="I1324"/>
    </row>
    <row r="1325" spans="2:9" ht="15">
      <c r="B1325" s="43"/>
      <c r="C1325"/>
      <c r="D1325"/>
      <c r="E1325"/>
      <c r="F1325"/>
      <c r="G1325"/>
      <c r="H1325"/>
      <c r="I1325"/>
    </row>
    <row r="1326" spans="2:9" ht="15">
      <c r="B1326" s="43"/>
      <c r="C1326"/>
      <c r="D1326"/>
      <c r="E1326"/>
      <c r="F1326"/>
      <c r="G1326"/>
      <c r="H1326"/>
      <c r="I1326"/>
    </row>
    <row r="1327" spans="2:9" ht="15">
      <c r="B1327" s="43"/>
      <c r="C1327"/>
      <c r="D1327"/>
      <c r="E1327"/>
      <c r="F1327"/>
      <c r="G1327"/>
      <c r="H1327"/>
      <c r="I1327"/>
    </row>
    <row r="1328" spans="2:9" ht="15">
      <c r="B1328" s="43"/>
      <c r="C1328"/>
      <c r="D1328"/>
      <c r="E1328"/>
      <c r="F1328"/>
      <c r="G1328"/>
      <c r="H1328"/>
      <c r="I1328"/>
    </row>
    <row r="1329" spans="2:9" ht="15">
      <c r="B1329" s="43"/>
      <c r="C1329"/>
      <c r="D1329"/>
      <c r="E1329"/>
      <c r="F1329"/>
      <c r="G1329"/>
      <c r="H1329"/>
      <c r="I1329"/>
    </row>
    <row r="1330" spans="2:9" ht="15">
      <c r="B1330" s="43"/>
      <c r="C1330"/>
      <c r="D1330"/>
      <c r="E1330"/>
      <c r="F1330"/>
      <c r="G1330"/>
      <c r="H1330"/>
      <c r="I1330"/>
    </row>
    <row r="1331" spans="2:9" ht="15">
      <c r="B1331" s="43"/>
      <c r="C1331"/>
      <c r="D1331"/>
      <c r="E1331"/>
      <c r="F1331"/>
      <c r="G1331"/>
      <c r="H1331"/>
      <c r="I1331"/>
    </row>
    <row r="1332" spans="2:9" ht="15">
      <c r="B1332" s="43"/>
      <c r="C1332"/>
      <c r="D1332"/>
      <c r="E1332"/>
      <c r="F1332"/>
      <c r="G1332"/>
      <c r="H1332"/>
      <c r="I1332"/>
    </row>
    <row r="1333" spans="2:9" ht="15">
      <c r="B1333" s="43"/>
      <c r="C1333"/>
      <c r="D1333"/>
      <c r="E1333"/>
      <c r="F1333"/>
      <c r="G1333"/>
      <c r="H1333"/>
      <c r="I1333"/>
    </row>
    <row r="1334" spans="2:9" ht="15">
      <c r="B1334" s="43"/>
      <c r="C1334"/>
      <c r="D1334"/>
      <c r="E1334"/>
      <c r="F1334"/>
      <c r="G1334"/>
      <c r="H1334"/>
      <c r="I1334"/>
    </row>
    <row r="1335" spans="2:9" ht="15">
      <c r="B1335" s="43"/>
      <c r="C1335"/>
      <c r="D1335"/>
      <c r="E1335"/>
      <c r="F1335"/>
      <c r="G1335"/>
      <c r="H1335"/>
      <c r="I1335"/>
    </row>
    <row r="1336" spans="2:9" ht="15">
      <c r="B1336" s="43"/>
      <c r="C1336"/>
      <c r="D1336"/>
      <c r="E1336"/>
      <c r="F1336"/>
      <c r="G1336"/>
      <c r="H1336"/>
      <c r="I1336"/>
    </row>
    <row r="1337" spans="2:9" ht="15">
      <c r="B1337" s="43"/>
      <c r="C1337"/>
      <c r="D1337"/>
      <c r="E1337"/>
      <c r="F1337"/>
      <c r="G1337"/>
      <c r="H1337"/>
      <c r="I1337"/>
    </row>
    <row r="1338" spans="2:9" ht="15">
      <c r="B1338" s="43"/>
      <c r="C1338"/>
      <c r="D1338"/>
      <c r="E1338"/>
      <c r="F1338"/>
      <c r="G1338"/>
      <c r="H1338"/>
      <c r="I1338"/>
    </row>
    <row r="1339" spans="2:9" ht="15">
      <c r="B1339" s="43"/>
      <c r="C1339"/>
      <c r="D1339"/>
      <c r="E1339"/>
      <c r="F1339"/>
      <c r="G1339"/>
      <c r="H1339"/>
      <c r="I1339"/>
    </row>
    <row r="1340" spans="2:9" ht="15">
      <c r="B1340" s="43"/>
      <c r="C1340"/>
      <c r="D1340"/>
      <c r="E1340"/>
      <c r="F1340"/>
      <c r="G1340"/>
      <c r="H1340"/>
      <c r="I1340"/>
    </row>
    <row r="1341" spans="2:9" ht="15">
      <c r="B1341" s="43"/>
      <c r="C1341"/>
      <c r="D1341"/>
      <c r="E1341"/>
      <c r="F1341"/>
      <c r="G1341"/>
      <c r="H1341"/>
      <c r="I1341"/>
    </row>
    <row r="1342" spans="2:9" ht="15">
      <c r="B1342" s="43"/>
      <c r="C1342"/>
      <c r="D1342"/>
      <c r="E1342"/>
      <c r="F1342"/>
      <c r="G1342"/>
      <c r="H1342"/>
      <c r="I1342"/>
    </row>
    <row r="1343" spans="2:9" ht="15">
      <c r="B1343" s="43"/>
      <c r="C1343"/>
      <c r="D1343"/>
      <c r="E1343"/>
      <c r="F1343"/>
      <c r="G1343"/>
      <c r="H1343"/>
      <c r="I1343"/>
    </row>
    <row r="1344" spans="2:9" ht="15">
      <c r="B1344" s="43"/>
      <c r="C1344"/>
      <c r="D1344"/>
      <c r="E1344"/>
      <c r="F1344"/>
      <c r="G1344"/>
      <c r="H1344"/>
      <c r="I1344"/>
    </row>
    <row r="1345" spans="2:9" ht="15">
      <c r="B1345" s="43"/>
      <c r="C1345"/>
      <c r="D1345"/>
      <c r="E1345"/>
      <c r="F1345"/>
      <c r="G1345"/>
      <c r="H1345"/>
      <c r="I1345"/>
    </row>
    <row r="1346" spans="2:9" ht="15">
      <c r="B1346" s="43"/>
      <c r="C1346"/>
      <c r="D1346"/>
      <c r="E1346"/>
      <c r="F1346"/>
      <c r="G1346"/>
      <c r="H1346"/>
      <c r="I1346"/>
    </row>
    <row r="1347" spans="2:9" ht="15">
      <c r="B1347" s="43"/>
      <c r="C1347"/>
      <c r="D1347"/>
      <c r="E1347"/>
      <c r="F1347"/>
      <c r="G1347"/>
      <c r="H1347"/>
      <c r="I1347"/>
    </row>
    <row r="1348" spans="2:9" ht="15">
      <c r="B1348" s="43"/>
      <c r="C1348"/>
      <c r="D1348"/>
      <c r="E1348"/>
      <c r="F1348"/>
      <c r="G1348"/>
      <c r="H1348"/>
      <c r="I1348"/>
    </row>
    <row r="1349" spans="2:9" ht="15">
      <c r="B1349" s="43"/>
      <c r="C1349"/>
      <c r="D1349"/>
      <c r="E1349"/>
      <c r="F1349"/>
      <c r="G1349"/>
      <c r="H1349"/>
      <c r="I1349"/>
    </row>
    <row r="1350" spans="2:9" ht="15">
      <c r="B1350" s="43"/>
      <c r="C1350"/>
      <c r="D1350"/>
      <c r="E1350"/>
      <c r="F1350"/>
      <c r="G1350"/>
      <c r="H1350"/>
      <c r="I1350"/>
    </row>
    <row r="1351" spans="2:9" ht="15">
      <c r="B1351" s="43"/>
      <c r="C1351"/>
      <c r="D1351"/>
      <c r="E1351"/>
      <c r="F1351"/>
      <c r="G1351"/>
      <c r="H1351"/>
      <c r="I1351"/>
    </row>
    <row r="1352" spans="2:9" ht="15">
      <c r="B1352" s="43"/>
      <c r="C1352"/>
      <c r="D1352"/>
      <c r="E1352"/>
      <c r="F1352"/>
      <c r="G1352"/>
      <c r="H1352"/>
      <c r="I1352"/>
    </row>
    <row r="1353" spans="2:9" ht="15">
      <c r="B1353" s="43"/>
      <c r="C1353"/>
      <c r="D1353"/>
      <c r="E1353"/>
      <c r="F1353"/>
      <c r="G1353"/>
      <c r="H1353"/>
      <c r="I1353"/>
    </row>
    <row r="1354" spans="2:9" ht="15">
      <c r="B1354" s="43"/>
      <c r="C1354"/>
      <c r="D1354"/>
      <c r="E1354"/>
      <c r="F1354"/>
      <c r="G1354"/>
      <c r="H1354"/>
      <c r="I1354"/>
    </row>
    <row r="1355" spans="2:9" ht="15">
      <c r="B1355" s="43"/>
      <c r="C1355"/>
      <c r="D1355"/>
      <c r="E1355"/>
      <c r="F1355"/>
      <c r="G1355"/>
      <c r="H1355"/>
      <c r="I1355"/>
    </row>
    <row r="1356" spans="2:9" ht="15">
      <c r="B1356" s="43"/>
      <c r="C1356"/>
      <c r="D1356"/>
      <c r="E1356"/>
      <c r="F1356"/>
      <c r="G1356"/>
      <c r="H1356"/>
      <c r="I1356"/>
    </row>
    <row r="1357" spans="2:9" ht="15">
      <c r="B1357" s="43"/>
      <c r="C1357"/>
      <c r="D1357"/>
      <c r="E1357"/>
      <c r="F1357"/>
      <c r="G1357"/>
      <c r="H1357"/>
      <c r="I1357"/>
    </row>
    <row r="1358" spans="2:9" ht="15">
      <c r="B1358" s="43"/>
      <c r="C1358"/>
      <c r="D1358"/>
      <c r="E1358"/>
      <c r="F1358"/>
      <c r="G1358"/>
      <c r="H1358"/>
      <c r="I1358"/>
    </row>
    <row r="1359" spans="2:9" ht="15">
      <c r="B1359" s="43"/>
      <c r="C1359"/>
      <c r="D1359"/>
      <c r="E1359"/>
      <c r="F1359"/>
      <c r="G1359"/>
      <c r="H1359"/>
      <c r="I1359"/>
    </row>
    <row r="1360" spans="2:9" ht="15">
      <c r="B1360" s="43"/>
      <c r="C1360"/>
      <c r="D1360"/>
      <c r="E1360"/>
      <c r="F1360"/>
      <c r="G1360"/>
      <c r="H1360"/>
      <c r="I1360"/>
    </row>
    <row r="1361" spans="2:9" ht="15">
      <c r="B1361" s="43"/>
      <c r="C1361"/>
      <c r="D1361"/>
      <c r="E1361"/>
      <c r="F1361"/>
      <c r="G1361"/>
      <c r="H1361"/>
      <c r="I1361"/>
    </row>
    <row r="1362" spans="2:9" ht="15">
      <c r="B1362" s="43"/>
      <c r="C1362"/>
      <c r="D1362"/>
      <c r="E1362"/>
      <c r="F1362"/>
      <c r="G1362"/>
      <c r="H1362"/>
      <c r="I1362"/>
    </row>
    <row r="1363" spans="2:9" ht="15">
      <c r="B1363" s="43"/>
      <c r="C1363"/>
      <c r="D1363"/>
      <c r="E1363"/>
      <c r="F1363"/>
      <c r="G1363"/>
      <c r="H1363"/>
      <c r="I1363"/>
    </row>
    <row r="1364" spans="2:9" ht="15">
      <c r="B1364" s="43"/>
      <c r="C1364"/>
      <c r="D1364"/>
      <c r="E1364"/>
      <c r="F1364"/>
      <c r="G1364"/>
      <c r="H1364"/>
      <c r="I1364"/>
    </row>
    <row r="1365" spans="2:9" ht="15">
      <c r="B1365" s="43"/>
      <c r="C1365"/>
      <c r="D1365"/>
      <c r="E1365"/>
      <c r="F1365"/>
      <c r="G1365"/>
      <c r="H1365"/>
      <c r="I1365"/>
    </row>
    <row r="1366" spans="2:9" ht="15">
      <c r="B1366" s="43"/>
      <c r="C1366"/>
      <c r="D1366"/>
      <c r="E1366"/>
      <c r="F1366"/>
      <c r="G1366"/>
      <c r="H1366"/>
      <c r="I1366"/>
    </row>
    <row r="1367" spans="2:9" ht="15">
      <c r="B1367" s="43"/>
      <c r="C1367"/>
      <c r="D1367"/>
      <c r="E1367"/>
      <c r="F1367"/>
      <c r="G1367"/>
      <c r="H1367"/>
      <c r="I1367"/>
    </row>
    <row r="1368" spans="2:9" ht="15">
      <c r="B1368" s="43"/>
      <c r="C1368"/>
      <c r="D1368"/>
      <c r="E1368"/>
      <c r="F1368"/>
      <c r="G1368"/>
      <c r="H1368"/>
      <c r="I1368"/>
    </row>
    <row r="1369" spans="2:9" ht="15">
      <c r="B1369" s="43"/>
      <c r="C1369"/>
      <c r="D1369"/>
      <c r="E1369"/>
      <c r="F1369"/>
      <c r="G1369"/>
      <c r="H1369"/>
      <c r="I1369"/>
    </row>
    <row r="1370" spans="2:9" ht="15">
      <c r="B1370" s="43"/>
      <c r="C1370"/>
      <c r="D1370"/>
      <c r="E1370"/>
      <c r="F1370"/>
      <c r="G1370"/>
      <c r="H1370"/>
      <c r="I1370"/>
    </row>
    <row r="1371" spans="2:9" ht="15">
      <c r="B1371" s="43"/>
      <c r="C1371"/>
      <c r="D1371"/>
      <c r="E1371"/>
      <c r="F1371"/>
      <c r="G1371"/>
      <c r="H1371"/>
      <c r="I1371"/>
    </row>
    <row r="1372" spans="2:9" ht="15">
      <c r="B1372" s="43"/>
      <c r="C1372"/>
      <c r="D1372"/>
      <c r="E1372"/>
      <c r="F1372"/>
      <c r="G1372"/>
      <c r="H1372"/>
      <c r="I1372"/>
    </row>
    <row r="1373" spans="2:9" ht="15">
      <c r="B1373" s="43"/>
      <c r="C1373"/>
      <c r="D1373"/>
      <c r="E1373"/>
      <c r="F1373"/>
      <c r="G1373"/>
      <c r="H1373"/>
      <c r="I1373"/>
    </row>
    <row r="1374" spans="2:9" ht="15">
      <c r="B1374" s="43"/>
      <c r="C1374"/>
      <c r="D1374"/>
      <c r="E1374"/>
      <c r="F1374"/>
      <c r="G1374"/>
      <c r="H1374"/>
      <c r="I1374"/>
    </row>
    <row r="1375" spans="2:9" ht="15">
      <c r="B1375" s="43"/>
      <c r="C1375"/>
      <c r="D1375"/>
      <c r="E1375"/>
      <c r="F1375"/>
      <c r="G1375"/>
      <c r="H1375"/>
      <c r="I1375"/>
    </row>
    <row r="1376" spans="2:9" ht="15">
      <c r="B1376" s="43"/>
      <c r="C1376"/>
      <c r="D1376"/>
      <c r="E1376"/>
      <c r="F1376"/>
      <c r="G1376"/>
      <c r="H1376"/>
      <c r="I1376"/>
    </row>
    <row r="1377" spans="2:9" ht="15">
      <c r="B1377" s="43"/>
      <c r="C1377"/>
      <c r="D1377"/>
      <c r="E1377"/>
      <c r="F1377"/>
      <c r="G1377"/>
      <c r="H1377"/>
      <c r="I1377"/>
    </row>
    <row r="1378" spans="2:9" ht="15">
      <c r="B1378" s="43"/>
      <c r="C1378"/>
      <c r="D1378"/>
      <c r="E1378"/>
      <c r="F1378"/>
      <c r="G1378"/>
      <c r="H1378"/>
      <c r="I1378"/>
    </row>
    <row r="1379" spans="2:9" ht="15">
      <c r="B1379" s="43"/>
      <c r="C1379"/>
      <c r="D1379"/>
      <c r="E1379"/>
      <c r="F1379"/>
      <c r="G1379"/>
      <c r="H1379"/>
      <c r="I1379"/>
    </row>
    <row r="1380" spans="2:9" ht="15">
      <c r="B1380" s="43"/>
      <c r="C1380"/>
      <c r="D1380"/>
      <c r="E1380"/>
      <c r="F1380"/>
      <c r="G1380"/>
      <c r="H1380"/>
      <c r="I1380"/>
    </row>
    <row r="1381" spans="2:9" ht="15">
      <c r="B1381" s="43"/>
      <c r="C1381"/>
      <c r="D1381"/>
      <c r="E1381"/>
      <c r="F1381"/>
      <c r="G1381"/>
      <c r="H1381"/>
      <c r="I1381"/>
    </row>
    <row r="1382" spans="2:9" ht="15">
      <c r="B1382" s="43"/>
      <c r="C1382"/>
      <c r="D1382"/>
      <c r="E1382"/>
      <c r="F1382"/>
      <c r="G1382"/>
      <c r="H1382"/>
      <c r="I1382"/>
    </row>
    <row r="1383" spans="2:9" ht="15">
      <c r="B1383" s="43"/>
      <c r="C1383"/>
      <c r="D1383"/>
      <c r="E1383"/>
      <c r="F1383"/>
      <c r="G1383"/>
      <c r="H1383"/>
      <c r="I1383"/>
    </row>
    <row r="1384" spans="2:9" ht="15">
      <c r="B1384" s="43"/>
      <c r="C1384"/>
      <c r="D1384"/>
      <c r="E1384"/>
      <c r="F1384"/>
      <c r="G1384"/>
      <c r="H1384"/>
      <c r="I1384"/>
    </row>
    <row r="1385" spans="2:9" ht="15">
      <c r="B1385" s="43"/>
      <c r="C1385"/>
      <c r="D1385"/>
      <c r="E1385"/>
      <c r="F1385"/>
      <c r="G1385"/>
      <c r="H1385"/>
      <c r="I1385"/>
    </row>
    <row r="1386" spans="2:9" ht="15">
      <c r="B1386" s="43"/>
      <c r="C1386"/>
      <c r="D1386"/>
      <c r="E1386"/>
      <c r="F1386"/>
      <c r="G1386"/>
      <c r="H1386"/>
      <c r="I1386"/>
    </row>
    <row r="1387" spans="2:9" ht="15">
      <c r="B1387" s="43"/>
      <c r="C1387"/>
      <c r="D1387"/>
      <c r="E1387"/>
      <c r="F1387"/>
      <c r="G1387"/>
      <c r="H1387"/>
      <c r="I1387"/>
    </row>
    <row r="1388" spans="2:9" ht="15">
      <c r="B1388" s="43"/>
      <c r="C1388"/>
      <c r="D1388"/>
      <c r="E1388"/>
      <c r="F1388"/>
      <c r="G1388"/>
      <c r="H1388"/>
      <c r="I1388"/>
    </row>
    <row r="1389" spans="2:9" ht="15">
      <c r="B1389" s="43"/>
      <c r="C1389"/>
      <c r="D1389"/>
      <c r="E1389"/>
      <c r="F1389"/>
      <c r="G1389"/>
      <c r="H1389"/>
      <c r="I1389"/>
    </row>
    <row r="1390" spans="2:9" ht="15">
      <c r="B1390" s="43"/>
      <c r="C1390"/>
      <c r="D1390"/>
      <c r="E1390"/>
      <c r="F1390"/>
      <c r="G1390"/>
      <c r="H1390"/>
      <c r="I1390"/>
    </row>
    <row r="1391" spans="2:9" ht="15">
      <c r="B1391" s="43"/>
      <c r="C1391"/>
      <c r="D1391"/>
      <c r="E1391"/>
      <c r="F1391"/>
      <c r="G1391"/>
      <c r="H1391"/>
      <c r="I1391"/>
    </row>
    <row r="1392" spans="2:9" ht="15">
      <c r="B1392" s="43"/>
      <c r="C1392"/>
      <c r="D1392"/>
      <c r="E1392"/>
      <c r="F1392"/>
      <c r="G1392"/>
      <c r="H1392"/>
      <c r="I1392"/>
    </row>
    <row r="1393" spans="2:9" ht="15">
      <c r="B1393" s="43"/>
      <c r="C1393"/>
      <c r="D1393"/>
      <c r="E1393"/>
      <c r="F1393"/>
      <c r="G1393"/>
      <c r="H1393"/>
      <c r="I1393"/>
    </row>
    <row r="1394" spans="2:9" ht="15">
      <c r="B1394" s="43"/>
      <c r="C1394"/>
      <c r="D1394"/>
      <c r="E1394"/>
      <c r="F1394"/>
      <c r="G1394"/>
      <c r="H1394"/>
      <c r="I1394"/>
    </row>
    <row r="1395" spans="2:9" ht="15">
      <c r="B1395" s="43"/>
      <c r="C1395"/>
      <c r="D1395"/>
      <c r="E1395"/>
      <c r="F1395"/>
      <c r="G1395"/>
      <c r="H1395"/>
      <c r="I1395"/>
    </row>
    <row r="1396" spans="2:9" ht="15">
      <c r="B1396" s="43"/>
      <c r="C1396"/>
      <c r="D1396"/>
      <c r="E1396"/>
      <c r="F1396"/>
      <c r="G1396"/>
      <c r="H1396"/>
      <c r="I1396"/>
    </row>
    <row r="1397" spans="2:9" ht="15">
      <c r="B1397" s="43"/>
      <c r="C1397"/>
      <c r="D1397"/>
      <c r="E1397"/>
      <c r="F1397"/>
      <c r="G1397"/>
      <c r="H1397"/>
      <c r="I1397"/>
    </row>
    <row r="1398" spans="2:9" ht="15">
      <c r="B1398" s="43"/>
      <c r="C1398"/>
      <c r="D1398"/>
      <c r="E1398"/>
      <c r="F1398"/>
      <c r="G1398"/>
      <c r="H1398"/>
      <c r="I1398"/>
    </row>
    <row r="1399" spans="2:9" ht="15">
      <c r="B1399" s="43"/>
      <c r="C1399"/>
      <c r="D1399"/>
      <c r="E1399"/>
      <c r="F1399"/>
      <c r="G1399"/>
      <c r="H1399"/>
      <c r="I1399"/>
    </row>
    <row r="1400" spans="2:9" ht="15">
      <c r="B1400" s="43"/>
      <c r="C1400"/>
      <c r="D1400"/>
      <c r="E1400"/>
      <c r="F1400"/>
      <c r="G1400"/>
      <c r="H1400"/>
      <c r="I1400"/>
    </row>
    <row r="1401" spans="2:9" ht="15">
      <c r="B1401" s="43"/>
      <c r="C1401"/>
      <c r="D1401"/>
      <c r="E1401"/>
      <c r="F1401"/>
      <c r="G1401"/>
      <c r="H1401"/>
      <c r="I1401"/>
    </row>
    <row r="1402" spans="2:9" ht="15">
      <c r="B1402" s="43"/>
      <c r="C1402"/>
      <c r="D1402"/>
      <c r="E1402"/>
      <c r="F1402"/>
      <c r="G1402"/>
      <c r="H1402"/>
      <c r="I1402"/>
    </row>
    <row r="1403" spans="2:9" ht="15">
      <c r="B1403" s="43"/>
      <c r="C1403"/>
      <c r="D1403"/>
      <c r="E1403"/>
      <c r="F1403"/>
      <c r="G1403"/>
      <c r="H1403"/>
      <c r="I1403"/>
    </row>
    <row r="1404" spans="2:9" ht="15">
      <c r="B1404" s="43"/>
      <c r="C1404"/>
      <c r="D1404"/>
      <c r="E1404"/>
      <c r="F1404"/>
      <c r="G1404"/>
      <c r="H1404"/>
      <c r="I1404"/>
    </row>
    <row r="1405" spans="2:9" ht="15">
      <c r="B1405" s="43"/>
      <c r="C1405"/>
      <c r="D1405"/>
      <c r="E1405"/>
      <c r="F1405"/>
      <c r="G1405"/>
      <c r="H1405"/>
      <c r="I1405"/>
    </row>
    <row r="1406" spans="2:9" ht="15">
      <c r="B1406" s="43"/>
      <c r="C1406"/>
      <c r="D1406"/>
      <c r="E1406"/>
      <c r="F1406"/>
      <c r="G1406"/>
      <c r="H1406"/>
      <c r="I1406"/>
    </row>
    <row r="1407" spans="2:9" ht="15">
      <c r="B1407" s="43"/>
      <c r="C1407"/>
      <c r="D1407"/>
      <c r="E1407"/>
      <c r="F1407"/>
      <c r="G1407"/>
      <c r="H1407"/>
      <c r="I1407"/>
    </row>
    <row r="1408" spans="2:9" ht="15">
      <c r="B1408" s="43"/>
      <c r="C1408"/>
      <c r="D1408"/>
      <c r="E1408"/>
      <c r="F1408"/>
      <c r="G1408"/>
      <c r="H1408"/>
      <c r="I1408"/>
    </row>
    <row r="1409" spans="2:9" ht="15">
      <c r="B1409" s="43"/>
      <c r="C1409"/>
      <c r="D1409"/>
      <c r="E1409"/>
      <c r="F1409"/>
      <c r="G1409"/>
      <c r="H1409"/>
      <c r="I1409"/>
    </row>
    <row r="1410" spans="2:9" ht="15">
      <c r="B1410" s="43"/>
      <c r="C1410"/>
      <c r="D1410"/>
      <c r="E1410"/>
      <c r="F1410"/>
      <c r="G1410"/>
      <c r="H1410"/>
      <c r="I1410"/>
    </row>
    <row r="1411" spans="2:9" ht="15">
      <c r="B1411" s="43"/>
      <c r="C1411"/>
      <c r="D1411"/>
      <c r="E1411"/>
      <c r="F1411"/>
      <c r="G1411"/>
      <c r="H1411"/>
      <c r="I1411"/>
    </row>
    <row r="1412" spans="2:9" ht="15">
      <c r="B1412" s="43"/>
      <c r="C1412"/>
      <c r="D1412"/>
      <c r="E1412"/>
      <c r="F1412"/>
      <c r="G1412"/>
      <c r="H1412"/>
      <c r="I1412"/>
    </row>
    <row r="1413" spans="2:9" ht="15">
      <c r="B1413" s="43"/>
      <c r="C1413"/>
      <c r="D1413"/>
      <c r="E1413"/>
      <c r="F1413"/>
      <c r="G1413"/>
      <c r="H1413"/>
      <c r="I1413"/>
    </row>
    <row r="1414" spans="2:9" ht="15">
      <c r="B1414" s="43"/>
      <c r="C1414"/>
      <c r="D1414"/>
      <c r="E1414"/>
      <c r="F1414"/>
      <c r="G1414"/>
      <c r="H1414"/>
      <c r="I1414"/>
    </row>
    <row r="1415" spans="2:9" ht="15">
      <c r="B1415" s="43"/>
      <c r="C1415"/>
      <c r="D1415"/>
      <c r="E1415"/>
      <c r="F1415"/>
      <c r="G1415"/>
      <c r="H1415"/>
      <c r="I1415"/>
    </row>
    <row r="1416" spans="2:9" ht="15">
      <c r="B1416" s="43"/>
      <c r="C1416"/>
      <c r="D1416"/>
      <c r="E1416"/>
      <c r="F1416"/>
      <c r="G1416"/>
      <c r="H1416"/>
      <c r="I1416"/>
    </row>
    <row r="1417" spans="2:9" ht="15">
      <c r="B1417" s="43"/>
      <c r="C1417"/>
      <c r="D1417"/>
      <c r="E1417"/>
      <c r="F1417"/>
      <c r="G1417"/>
      <c r="H1417"/>
      <c r="I1417"/>
    </row>
    <row r="1418" spans="2:9" ht="15">
      <c r="B1418" s="43"/>
      <c r="C1418"/>
      <c r="D1418"/>
      <c r="E1418"/>
      <c r="F1418"/>
      <c r="G1418"/>
      <c r="H1418"/>
      <c r="I1418"/>
    </row>
    <row r="1419" spans="2:9" ht="15">
      <c r="B1419" s="43"/>
      <c r="C1419"/>
      <c r="D1419"/>
      <c r="E1419"/>
      <c r="F1419"/>
      <c r="G1419"/>
      <c r="H1419"/>
      <c r="I1419"/>
    </row>
    <row r="1420" spans="2:9" ht="15">
      <c r="B1420" s="43"/>
      <c r="C1420"/>
      <c r="D1420"/>
      <c r="E1420"/>
      <c r="F1420"/>
      <c r="G1420"/>
      <c r="H1420"/>
      <c r="I1420"/>
    </row>
    <row r="1421" spans="2:9" ht="15">
      <c r="B1421" s="43"/>
      <c r="C1421"/>
      <c r="D1421"/>
      <c r="E1421"/>
      <c r="F1421"/>
      <c r="G1421"/>
      <c r="H1421"/>
      <c r="I1421"/>
    </row>
    <row r="1422" spans="2:9" ht="15">
      <c r="B1422" s="43"/>
      <c r="C1422"/>
      <c r="D1422"/>
      <c r="E1422"/>
      <c r="F1422"/>
      <c r="G1422"/>
      <c r="H1422"/>
      <c r="I1422"/>
    </row>
    <row r="1423" spans="2:9" ht="15">
      <c r="B1423" s="43"/>
      <c r="C1423"/>
      <c r="D1423"/>
      <c r="E1423"/>
      <c r="F1423"/>
      <c r="G1423"/>
      <c r="H1423"/>
      <c r="I1423"/>
    </row>
    <row r="1424" spans="2:9" ht="15">
      <c r="B1424" s="43"/>
      <c r="C1424"/>
      <c r="D1424"/>
      <c r="E1424"/>
      <c r="F1424"/>
      <c r="G1424"/>
      <c r="H1424"/>
      <c r="I1424"/>
    </row>
    <row r="1425" spans="2:9" ht="15">
      <c r="B1425" s="43"/>
      <c r="C1425"/>
      <c r="D1425"/>
      <c r="E1425"/>
      <c r="F1425"/>
      <c r="G1425"/>
      <c r="H1425"/>
      <c r="I1425"/>
    </row>
    <row r="1426" spans="2:9" ht="15">
      <c r="B1426" s="43"/>
      <c r="C1426"/>
      <c r="D1426"/>
      <c r="E1426"/>
      <c r="F1426"/>
      <c r="G1426"/>
      <c r="H1426"/>
      <c r="I1426"/>
    </row>
    <row r="1427" spans="2:9" ht="15">
      <c r="B1427" s="43"/>
      <c r="C1427"/>
      <c r="D1427"/>
      <c r="E1427"/>
      <c r="F1427"/>
      <c r="G1427"/>
      <c r="H1427"/>
      <c r="I1427"/>
    </row>
    <row r="1428" spans="2:9" ht="15">
      <c r="B1428" s="43"/>
      <c r="C1428"/>
      <c r="D1428"/>
      <c r="E1428"/>
      <c r="F1428"/>
      <c r="G1428"/>
      <c r="H1428"/>
      <c r="I1428"/>
    </row>
    <row r="1429" spans="2:9" ht="15">
      <c r="B1429" s="43"/>
      <c r="C1429"/>
      <c r="D1429"/>
      <c r="E1429"/>
      <c r="F1429"/>
      <c r="G1429"/>
      <c r="H1429"/>
      <c r="I1429"/>
    </row>
    <row r="1430" spans="2:9" ht="15">
      <c r="B1430" s="43"/>
      <c r="C1430"/>
      <c r="D1430"/>
      <c r="E1430"/>
      <c r="F1430"/>
      <c r="G1430"/>
      <c r="H1430"/>
      <c r="I1430"/>
    </row>
    <row r="1431" spans="2:9" ht="15">
      <c r="B1431" s="43"/>
      <c r="C1431"/>
      <c r="D1431"/>
      <c r="E1431"/>
      <c r="F1431"/>
      <c r="G1431"/>
      <c r="H1431"/>
      <c r="I1431"/>
    </row>
    <row r="1432" spans="2:9" ht="15">
      <c r="B1432" s="43"/>
      <c r="C1432"/>
      <c r="D1432"/>
      <c r="E1432"/>
      <c r="F1432"/>
      <c r="G1432"/>
      <c r="H1432"/>
      <c r="I1432"/>
    </row>
    <row r="1433" spans="2:9" ht="15">
      <c r="B1433" s="43"/>
      <c r="C1433"/>
      <c r="D1433"/>
      <c r="E1433"/>
      <c r="F1433"/>
      <c r="G1433"/>
      <c r="H1433"/>
      <c r="I1433"/>
    </row>
    <row r="1434" spans="2:9" ht="15">
      <c r="B1434" s="43"/>
      <c r="C1434"/>
      <c r="D1434"/>
      <c r="E1434"/>
      <c r="F1434"/>
      <c r="G1434"/>
      <c r="H1434"/>
      <c r="I1434"/>
    </row>
    <row r="1435" spans="2:9" ht="15">
      <c r="B1435" s="43"/>
      <c r="C1435"/>
      <c r="D1435"/>
      <c r="E1435"/>
      <c r="F1435"/>
      <c r="G1435"/>
      <c r="H1435"/>
      <c r="I1435"/>
    </row>
    <row r="1436" spans="2:9" ht="15">
      <c r="B1436" s="43"/>
      <c r="C1436"/>
      <c r="D1436"/>
      <c r="E1436"/>
      <c r="F1436"/>
      <c r="G1436"/>
      <c r="H1436"/>
      <c r="I1436"/>
    </row>
    <row r="1437" spans="2:9" ht="15">
      <c r="B1437" s="43"/>
      <c r="C1437"/>
      <c r="D1437"/>
      <c r="E1437"/>
      <c r="F1437"/>
      <c r="G1437"/>
      <c r="H1437"/>
      <c r="I1437"/>
    </row>
    <row r="1438" spans="2:9" ht="15">
      <c r="B1438" s="43"/>
      <c r="C1438"/>
      <c r="D1438"/>
      <c r="E1438"/>
      <c r="F1438"/>
      <c r="G1438"/>
      <c r="H1438"/>
      <c r="I1438"/>
    </row>
    <row r="1439" spans="2:9" ht="15">
      <c r="B1439" s="43"/>
      <c r="C1439"/>
      <c r="D1439"/>
      <c r="E1439"/>
      <c r="F1439"/>
      <c r="G1439"/>
      <c r="H1439"/>
      <c r="I1439"/>
    </row>
    <row r="1440" spans="2:9" ht="15">
      <c r="B1440" s="43"/>
      <c r="C1440"/>
      <c r="D1440"/>
      <c r="E1440"/>
      <c r="F1440"/>
      <c r="G1440"/>
      <c r="H1440"/>
      <c r="I1440"/>
    </row>
    <row r="1441" spans="2:9" ht="15">
      <c r="B1441" s="43"/>
      <c r="C1441"/>
      <c r="D1441"/>
      <c r="E1441"/>
      <c r="F1441"/>
      <c r="G1441"/>
      <c r="H1441"/>
      <c r="I1441"/>
    </row>
    <row r="1442" spans="2:9" ht="15">
      <c r="B1442" s="43"/>
      <c r="C1442"/>
      <c r="D1442"/>
      <c r="E1442"/>
      <c r="F1442"/>
      <c r="G1442"/>
      <c r="H1442"/>
      <c r="I1442"/>
    </row>
    <row r="1443" spans="2:9" ht="15">
      <c r="B1443" s="43"/>
      <c r="C1443"/>
      <c r="D1443"/>
      <c r="E1443"/>
      <c r="F1443"/>
      <c r="G1443"/>
      <c r="H1443"/>
      <c r="I1443"/>
    </row>
    <row r="1444" spans="2:9" ht="15">
      <c r="B1444" s="43"/>
      <c r="C1444"/>
      <c r="D1444"/>
      <c r="E1444"/>
      <c r="F1444"/>
      <c r="G1444"/>
      <c r="H1444"/>
      <c r="I1444"/>
    </row>
    <row r="1445" spans="2:9" ht="15">
      <c r="B1445" s="43"/>
      <c r="C1445"/>
      <c r="D1445"/>
      <c r="E1445"/>
      <c r="F1445"/>
      <c r="G1445"/>
      <c r="H1445"/>
      <c r="I1445"/>
    </row>
    <row r="1446" spans="2:9" ht="15">
      <c r="B1446" s="43"/>
      <c r="C1446"/>
      <c r="D1446"/>
      <c r="E1446"/>
      <c r="F1446"/>
      <c r="G1446"/>
      <c r="H1446"/>
      <c r="I1446"/>
    </row>
    <row r="1447" spans="2:9" ht="15">
      <c r="B1447" s="43"/>
      <c r="C1447"/>
      <c r="D1447"/>
      <c r="E1447"/>
      <c r="F1447"/>
      <c r="G1447"/>
      <c r="H1447"/>
      <c r="I1447"/>
    </row>
    <row r="1448" spans="2:9" ht="15">
      <c r="B1448" s="43"/>
      <c r="C1448"/>
      <c r="D1448"/>
      <c r="E1448"/>
      <c r="F1448"/>
      <c r="G1448"/>
      <c r="H1448"/>
      <c r="I1448"/>
    </row>
    <row r="1449" spans="2:9" ht="15">
      <c r="B1449" s="43"/>
      <c r="C1449"/>
      <c r="D1449"/>
      <c r="E1449"/>
      <c r="F1449"/>
      <c r="G1449"/>
      <c r="H1449"/>
      <c r="I1449"/>
    </row>
    <row r="1450" spans="2:9" ht="15">
      <c r="B1450" s="43"/>
      <c r="C1450"/>
      <c r="D1450"/>
      <c r="E1450"/>
      <c r="F1450"/>
      <c r="G1450"/>
      <c r="H1450"/>
      <c r="I1450"/>
    </row>
    <row r="1451" spans="2:9" ht="15">
      <c r="B1451" s="43"/>
      <c r="C1451"/>
      <c r="D1451"/>
      <c r="E1451"/>
      <c r="F1451"/>
      <c r="G1451"/>
      <c r="H1451"/>
      <c r="I1451"/>
    </row>
    <row r="1452" spans="2:9" ht="15">
      <c r="B1452" s="43"/>
      <c r="C1452"/>
      <c r="D1452"/>
      <c r="E1452"/>
      <c r="F1452"/>
      <c r="G1452"/>
      <c r="H1452"/>
      <c r="I1452"/>
    </row>
    <row r="1453" spans="2:9" ht="15">
      <c r="B1453" s="43"/>
      <c r="C1453"/>
      <c r="D1453"/>
      <c r="E1453"/>
      <c r="F1453"/>
      <c r="G1453"/>
      <c r="H1453"/>
      <c r="I1453"/>
    </row>
    <row r="1454" spans="2:9" ht="15">
      <c r="B1454" s="43"/>
      <c r="C1454"/>
      <c r="D1454"/>
      <c r="E1454"/>
      <c r="F1454"/>
      <c r="G1454"/>
      <c r="H1454"/>
      <c r="I1454"/>
    </row>
    <row r="1455" spans="2:9" ht="15">
      <c r="B1455" s="43"/>
      <c r="C1455"/>
      <c r="D1455"/>
      <c r="E1455"/>
      <c r="F1455"/>
      <c r="G1455"/>
      <c r="H1455"/>
      <c r="I1455"/>
    </row>
    <row r="1456" spans="2:9" ht="15">
      <c r="B1456" s="43"/>
      <c r="C1456"/>
      <c r="D1456"/>
      <c r="E1456"/>
      <c r="F1456"/>
      <c r="G1456"/>
      <c r="H1456"/>
      <c r="I1456"/>
    </row>
    <row r="1457" spans="2:9" ht="15">
      <c r="B1457" s="43"/>
      <c r="C1457"/>
      <c r="D1457"/>
      <c r="E1457"/>
      <c r="F1457"/>
      <c r="G1457"/>
      <c r="H1457"/>
      <c r="I1457"/>
    </row>
    <row r="1458" spans="2:9" ht="15">
      <c r="B1458" s="43"/>
      <c r="C1458"/>
      <c r="D1458"/>
      <c r="E1458"/>
      <c r="F1458"/>
      <c r="G1458"/>
      <c r="H1458"/>
      <c r="I1458"/>
    </row>
    <row r="1459" spans="2:9" ht="15">
      <c r="B1459" s="43"/>
      <c r="C1459"/>
      <c r="D1459"/>
      <c r="E1459"/>
      <c r="F1459"/>
      <c r="G1459"/>
      <c r="H1459"/>
      <c r="I1459"/>
    </row>
    <row r="1460" spans="2:9" ht="15">
      <c r="B1460" s="43"/>
      <c r="C1460"/>
      <c r="D1460"/>
      <c r="E1460"/>
      <c r="F1460"/>
      <c r="G1460"/>
      <c r="H1460"/>
      <c r="I1460"/>
    </row>
    <row r="1461" spans="2:9" ht="15">
      <c r="B1461" s="43"/>
      <c r="C1461"/>
      <c r="D1461"/>
      <c r="E1461"/>
      <c r="F1461"/>
      <c r="G1461"/>
      <c r="H1461"/>
      <c r="I1461"/>
    </row>
    <row r="1462" spans="2:9" ht="15">
      <c r="B1462" s="43"/>
      <c r="C1462"/>
      <c r="D1462"/>
      <c r="E1462"/>
      <c r="F1462"/>
      <c r="G1462"/>
      <c r="H1462"/>
      <c r="I1462"/>
    </row>
    <row r="1463" spans="2:9" ht="15">
      <c r="B1463" s="43"/>
      <c r="C1463"/>
      <c r="D1463"/>
      <c r="E1463"/>
      <c r="F1463"/>
      <c r="G1463"/>
      <c r="H1463"/>
      <c r="I1463"/>
    </row>
    <row r="1464" spans="2:9" ht="15">
      <c r="B1464" s="43"/>
      <c r="C1464"/>
      <c r="D1464"/>
      <c r="E1464"/>
      <c r="F1464"/>
      <c r="G1464"/>
      <c r="H1464"/>
      <c r="I1464"/>
    </row>
    <row r="1465" spans="2:9" ht="15">
      <c r="B1465" s="43"/>
      <c r="C1465"/>
      <c r="D1465"/>
      <c r="E1465"/>
      <c r="F1465"/>
      <c r="G1465"/>
      <c r="H1465"/>
      <c r="I1465"/>
    </row>
    <row r="1466" spans="2:9" ht="15">
      <c r="B1466" s="43"/>
      <c r="C1466"/>
      <c r="D1466"/>
      <c r="E1466"/>
      <c r="F1466"/>
      <c r="G1466"/>
      <c r="H1466"/>
      <c r="I1466"/>
    </row>
    <row r="1467" spans="2:9" ht="15">
      <c r="B1467" s="43"/>
      <c r="C1467"/>
      <c r="D1467"/>
      <c r="E1467"/>
      <c r="F1467"/>
      <c r="G1467"/>
      <c r="H1467"/>
      <c r="I1467"/>
    </row>
    <row r="1468" spans="2:9" ht="15">
      <c r="B1468" s="43"/>
      <c r="C1468"/>
      <c r="D1468"/>
      <c r="E1468"/>
      <c r="F1468"/>
      <c r="G1468"/>
      <c r="H1468"/>
      <c r="I1468"/>
    </row>
    <row r="1469" spans="2:9" ht="15">
      <c r="B1469" s="43"/>
      <c r="C1469"/>
      <c r="D1469"/>
      <c r="E1469"/>
      <c r="F1469"/>
      <c r="G1469"/>
      <c r="H1469"/>
      <c r="I1469"/>
    </row>
    <row r="1470" spans="2:9" ht="15">
      <c r="B1470" s="43"/>
      <c r="C1470"/>
      <c r="D1470"/>
      <c r="E1470"/>
      <c r="F1470"/>
      <c r="G1470"/>
      <c r="H1470"/>
      <c r="I1470"/>
    </row>
    <row r="1471" spans="2:9" ht="15">
      <c r="B1471" s="43"/>
      <c r="C1471"/>
      <c r="D1471"/>
      <c r="E1471"/>
      <c r="F1471"/>
      <c r="G1471"/>
      <c r="H1471"/>
      <c r="I1471"/>
    </row>
    <row r="1472" spans="2:9" ht="15">
      <c r="B1472" s="43"/>
      <c r="C1472"/>
      <c r="D1472"/>
      <c r="E1472"/>
      <c r="F1472"/>
      <c r="G1472"/>
      <c r="H1472"/>
      <c r="I1472"/>
    </row>
    <row r="1473" spans="2:9" ht="15">
      <c r="B1473" s="43"/>
      <c r="C1473"/>
      <c r="D1473"/>
      <c r="E1473"/>
      <c r="F1473"/>
      <c r="G1473"/>
      <c r="H1473"/>
      <c r="I1473"/>
    </row>
    <row r="1474" spans="2:9" ht="15">
      <c r="B1474" s="43"/>
      <c r="C1474"/>
      <c r="D1474"/>
      <c r="E1474"/>
      <c r="F1474"/>
      <c r="G1474"/>
      <c r="H1474"/>
      <c r="I1474"/>
    </row>
    <row r="1475" spans="2:9" ht="15">
      <c r="B1475" s="43"/>
      <c r="C1475"/>
      <c r="D1475"/>
      <c r="E1475"/>
      <c r="F1475"/>
      <c r="G1475"/>
      <c r="H1475"/>
      <c r="I1475"/>
    </row>
    <row r="1476" spans="2:9" ht="15">
      <c r="B1476" s="43"/>
      <c r="C1476"/>
      <c r="D1476"/>
      <c r="E1476"/>
      <c r="F1476"/>
      <c r="G1476"/>
      <c r="H1476"/>
      <c r="I1476"/>
    </row>
    <row r="1477" spans="2:9" ht="15">
      <c r="B1477" s="43"/>
      <c r="C1477"/>
      <c r="D1477"/>
      <c r="E1477"/>
      <c r="F1477"/>
      <c r="G1477"/>
      <c r="H1477"/>
      <c r="I1477"/>
    </row>
    <row r="1478" spans="2:9" ht="15">
      <c r="B1478" s="43"/>
      <c r="C1478"/>
      <c r="D1478"/>
      <c r="E1478"/>
      <c r="F1478"/>
      <c r="G1478"/>
      <c r="H1478"/>
      <c r="I1478"/>
    </row>
    <row r="1479" spans="2:9" ht="15">
      <c r="B1479" s="43"/>
      <c r="C1479"/>
      <c r="D1479"/>
      <c r="E1479"/>
      <c r="F1479"/>
      <c r="G1479"/>
      <c r="H1479"/>
      <c r="I1479"/>
    </row>
    <row r="1480" spans="2:9" ht="15">
      <c r="B1480" s="43"/>
      <c r="C1480"/>
      <c r="D1480"/>
      <c r="E1480"/>
      <c r="F1480"/>
      <c r="G1480"/>
      <c r="H1480"/>
      <c r="I1480"/>
    </row>
    <row r="1481" spans="2:9" ht="15">
      <c r="B1481" s="43"/>
      <c r="C1481"/>
      <c r="D1481"/>
      <c r="E1481"/>
      <c r="F1481"/>
      <c r="G1481"/>
      <c r="H1481"/>
      <c r="I1481"/>
    </row>
    <row r="1482" spans="2:9" ht="15">
      <c r="B1482" s="43"/>
      <c r="C1482"/>
      <c r="D1482"/>
      <c r="E1482"/>
      <c r="F1482"/>
      <c r="G1482"/>
      <c r="H1482"/>
      <c r="I1482"/>
    </row>
    <row r="1483" spans="2:9" ht="15">
      <c r="B1483" s="43"/>
      <c r="C1483"/>
      <c r="D1483"/>
      <c r="E1483"/>
      <c r="F1483"/>
      <c r="G1483"/>
      <c r="H1483"/>
      <c r="I1483"/>
    </row>
    <row r="1484" spans="2:9" ht="15">
      <c r="B1484" s="43"/>
      <c r="C1484"/>
      <c r="D1484"/>
      <c r="E1484"/>
      <c r="F1484"/>
      <c r="G1484"/>
      <c r="H1484"/>
      <c r="I1484"/>
    </row>
    <row r="1485" spans="2:9" ht="15">
      <c r="B1485" s="43"/>
      <c r="C1485"/>
      <c r="D1485"/>
      <c r="E1485"/>
      <c r="F1485"/>
      <c r="G1485"/>
      <c r="H1485"/>
      <c r="I1485"/>
    </row>
    <row r="1486" spans="2:9" ht="15">
      <c r="B1486" s="43"/>
      <c r="C1486"/>
      <c r="D1486"/>
      <c r="E1486"/>
      <c r="F1486"/>
      <c r="G1486"/>
      <c r="H1486"/>
      <c r="I1486"/>
    </row>
    <row r="1487" spans="2:9" ht="15">
      <c r="B1487" s="43"/>
      <c r="C1487"/>
      <c r="D1487"/>
      <c r="E1487"/>
      <c r="F1487"/>
      <c r="G1487"/>
      <c r="H1487"/>
      <c r="I1487"/>
    </row>
    <row r="1488" spans="2:9" ht="15">
      <c r="B1488" s="43"/>
      <c r="C1488"/>
      <c r="D1488"/>
      <c r="E1488"/>
      <c r="F1488"/>
      <c r="G1488"/>
      <c r="H1488"/>
      <c r="I1488"/>
    </row>
    <row r="1489" spans="2:9" ht="15">
      <c r="B1489" s="43"/>
      <c r="C1489"/>
      <c r="D1489"/>
      <c r="E1489"/>
      <c r="F1489"/>
      <c r="G1489"/>
      <c r="H1489"/>
      <c r="I1489"/>
    </row>
    <row r="1490" spans="2:9" ht="15">
      <c r="B1490" s="43"/>
      <c r="C1490"/>
      <c r="D1490"/>
      <c r="E1490"/>
      <c r="F1490"/>
      <c r="G1490"/>
      <c r="H1490"/>
      <c r="I1490"/>
    </row>
    <row r="1491" spans="2:9" ht="15">
      <c r="B1491" s="43"/>
      <c r="C1491"/>
      <c r="D1491"/>
      <c r="E1491"/>
      <c r="F1491"/>
      <c r="G1491"/>
      <c r="H1491"/>
      <c r="I1491"/>
    </row>
    <row r="1492" spans="2:9" ht="15">
      <c r="B1492" s="43"/>
      <c r="C1492"/>
      <c r="D1492"/>
      <c r="E1492"/>
      <c r="F1492"/>
      <c r="G1492"/>
      <c r="H1492"/>
      <c r="I1492"/>
    </row>
    <row r="1493" spans="2:9" ht="15">
      <c r="B1493" s="43"/>
      <c r="C1493"/>
      <c r="D1493"/>
      <c r="E1493"/>
      <c r="F1493"/>
      <c r="G1493"/>
      <c r="H1493"/>
      <c r="I1493"/>
    </row>
    <row r="1494" spans="2:9" ht="15">
      <c r="B1494" s="43"/>
      <c r="C1494"/>
      <c r="D1494"/>
      <c r="E1494"/>
      <c r="F1494"/>
      <c r="G1494"/>
      <c r="H1494"/>
      <c r="I1494"/>
    </row>
    <row r="1495" spans="2:9" ht="15">
      <c r="B1495" s="43"/>
      <c r="C1495"/>
      <c r="D1495"/>
      <c r="E1495"/>
      <c r="F1495"/>
      <c r="G1495"/>
      <c r="H1495"/>
      <c r="I1495"/>
    </row>
    <row r="1496" spans="2:9" ht="15">
      <c r="B1496" s="43"/>
      <c r="C1496"/>
      <c r="D1496"/>
      <c r="E1496"/>
      <c r="F1496"/>
      <c r="G1496"/>
      <c r="H1496"/>
      <c r="I1496"/>
    </row>
    <row r="1497" spans="2:9" ht="15">
      <c r="B1497" s="43"/>
      <c r="C1497"/>
      <c r="D1497"/>
      <c r="E1497"/>
      <c r="F1497"/>
      <c r="G1497"/>
      <c r="H1497"/>
      <c r="I1497"/>
    </row>
    <row r="1498" spans="2:9" ht="15">
      <c r="B1498" s="43"/>
      <c r="C1498"/>
      <c r="D1498"/>
      <c r="E1498"/>
      <c r="F1498"/>
      <c r="G1498"/>
      <c r="H1498"/>
      <c r="I1498"/>
    </row>
    <row r="1499" spans="2:9" ht="15">
      <c r="B1499" s="43"/>
      <c r="C1499"/>
      <c r="D1499"/>
      <c r="E1499"/>
      <c r="F1499"/>
      <c r="G1499"/>
      <c r="H1499"/>
      <c r="I1499"/>
    </row>
    <row r="1500" spans="2:9" ht="15">
      <c r="B1500" s="43"/>
      <c r="C1500"/>
      <c r="D1500"/>
      <c r="E1500"/>
      <c r="F1500"/>
      <c r="G1500"/>
      <c r="H1500"/>
      <c r="I1500"/>
    </row>
    <row r="1501" spans="2:9" ht="15">
      <c r="B1501" s="43"/>
      <c r="C1501"/>
      <c r="D1501"/>
      <c r="E1501"/>
      <c r="F1501"/>
      <c r="G1501"/>
      <c r="H1501"/>
      <c r="I1501"/>
    </row>
    <row r="1502" spans="2:9" ht="15">
      <c r="B1502" s="43"/>
      <c r="C1502"/>
      <c r="D1502"/>
      <c r="E1502"/>
      <c r="F1502"/>
      <c r="G1502"/>
      <c r="H1502"/>
      <c r="I1502"/>
    </row>
    <row r="1503" spans="2:9" ht="15">
      <c r="B1503" s="43"/>
      <c r="C1503"/>
      <c r="D1503"/>
      <c r="E1503"/>
      <c r="F1503"/>
      <c r="G1503"/>
      <c r="H1503"/>
      <c r="I1503"/>
    </row>
    <row r="1504" spans="2:9" ht="15">
      <c r="B1504" s="43"/>
      <c r="C1504"/>
      <c r="D1504"/>
      <c r="E1504"/>
      <c r="F1504"/>
      <c r="G1504"/>
      <c r="H1504"/>
      <c r="I1504"/>
    </row>
    <row r="1505" spans="2:9" ht="15">
      <c r="B1505" s="43"/>
      <c r="C1505"/>
      <c r="D1505"/>
      <c r="E1505"/>
      <c r="F1505"/>
      <c r="G1505"/>
      <c r="H1505"/>
      <c r="I1505"/>
    </row>
    <row r="1506" spans="2:9" ht="15">
      <c r="B1506" s="43"/>
      <c r="C1506"/>
      <c r="D1506"/>
      <c r="E1506"/>
      <c r="F1506"/>
      <c r="G1506"/>
      <c r="H1506"/>
      <c r="I1506"/>
    </row>
    <row r="1507" spans="2:9" ht="15">
      <c r="B1507" s="43"/>
      <c r="C1507"/>
      <c r="D1507"/>
      <c r="E1507"/>
      <c r="F1507"/>
      <c r="G1507"/>
      <c r="H1507"/>
      <c r="I1507"/>
    </row>
    <row r="1508" spans="2:9" ht="15">
      <c r="B1508" s="43"/>
      <c r="C1508"/>
      <c r="D1508"/>
      <c r="E1508"/>
      <c r="F1508"/>
      <c r="G1508"/>
      <c r="H1508"/>
      <c r="I1508"/>
    </row>
    <row r="1509" spans="2:9" ht="15">
      <c r="B1509" s="43"/>
      <c r="C1509"/>
      <c r="D1509"/>
      <c r="E1509"/>
      <c r="F1509"/>
      <c r="G1509"/>
      <c r="H1509"/>
      <c r="I1509"/>
    </row>
    <row r="1510" spans="2:9" ht="15">
      <c r="B1510" s="43"/>
      <c r="C1510"/>
      <c r="D1510"/>
      <c r="E1510"/>
      <c r="F1510"/>
      <c r="G1510"/>
      <c r="H1510"/>
      <c r="I1510"/>
    </row>
    <row r="1511" spans="2:9" ht="15">
      <c r="B1511" s="43"/>
      <c r="C1511"/>
      <c r="D1511"/>
      <c r="E1511"/>
      <c r="F1511"/>
      <c r="G1511"/>
      <c r="H1511"/>
      <c r="I1511"/>
    </row>
    <row r="1512" spans="2:9" ht="15">
      <c r="B1512" s="43"/>
      <c r="C1512"/>
      <c r="D1512"/>
      <c r="E1512"/>
      <c r="F1512"/>
      <c r="G1512"/>
      <c r="H1512"/>
      <c r="I1512"/>
    </row>
    <row r="1513" spans="2:9" ht="15">
      <c r="B1513" s="43"/>
      <c r="C1513"/>
      <c r="D1513"/>
      <c r="E1513"/>
      <c r="F1513"/>
      <c r="G1513"/>
      <c r="H1513"/>
      <c r="I1513"/>
    </row>
    <row r="1514" spans="2:9" ht="15">
      <c r="B1514" s="43"/>
      <c r="C1514"/>
      <c r="D1514"/>
      <c r="E1514"/>
      <c r="F1514"/>
      <c r="G1514"/>
      <c r="H1514"/>
      <c r="I1514"/>
    </row>
    <row r="1515" spans="2:9" ht="15">
      <c r="B1515" s="43"/>
      <c r="C1515"/>
      <c r="D1515"/>
      <c r="E1515"/>
      <c r="F1515"/>
      <c r="G1515"/>
      <c r="H1515"/>
      <c r="I1515"/>
    </row>
    <row r="1516" spans="2:9" ht="15">
      <c r="B1516" s="43"/>
      <c r="C1516"/>
      <c r="D1516"/>
      <c r="E1516"/>
      <c r="F1516"/>
      <c r="G1516"/>
      <c r="H1516"/>
      <c r="I1516"/>
    </row>
    <row r="1517" spans="2:9" ht="15">
      <c r="B1517" s="43"/>
      <c r="C1517"/>
      <c r="D1517"/>
      <c r="E1517"/>
      <c r="F1517"/>
      <c r="G1517"/>
      <c r="H1517"/>
      <c r="I1517"/>
    </row>
    <row r="1518" spans="2:9" ht="15">
      <c r="B1518" s="43"/>
      <c r="C1518"/>
      <c r="D1518"/>
      <c r="E1518"/>
      <c r="F1518"/>
      <c r="G1518"/>
      <c r="H1518"/>
      <c r="I1518"/>
    </row>
    <row r="1519" spans="2:9" ht="15">
      <c r="B1519" s="43"/>
      <c r="C1519"/>
      <c r="D1519"/>
      <c r="E1519"/>
      <c r="F1519"/>
      <c r="G1519"/>
      <c r="H1519"/>
      <c r="I1519"/>
    </row>
    <row r="1520" spans="2:9" ht="15">
      <c r="B1520" s="43"/>
      <c r="C1520"/>
      <c r="D1520"/>
      <c r="E1520"/>
      <c r="F1520"/>
      <c r="G1520"/>
      <c r="H1520"/>
      <c r="I1520"/>
    </row>
    <row r="1521" spans="2:9" ht="15">
      <c r="B1521" s="43"/>
      <c r="C1521"/>
      <c r="D1521"/>
      <c r="E1521"/>
      <c r="F1521"/>
      <c r="G1521"/>
      <c r="H1521"/>
      <c r="I1521"/>
    </row>
    <row r="1522" spans="2:9" ht="15">
      <c r="B1522" s="43"/>
      <c r="C1522"/>
      <c r="D1522"/>
      <c r="E1522"/>
      <c r="F1522"/>
      <c r="G1522"/>
      <c r="H1522"/>
      <c r="I1522"/>
    </row>
    <row r="1523" spans="2:9" ht="15">
      <c r="B1523" s="43"/>
      <c r="C1523"/>
      <c r="D1523"/>
      <c r="E1523"/>
      <c r="F1523"/>
      <c r="G1523"/>
      <c r="H1523"/>
      <c r="I1523"/>
    </row>
    <row r="1524" spans="2:9" ht="15">
      <c r="B1524" s="43"/>
      <c r="C1524"/>
      <c r="D1524"/>
      <c r="E1524"/>
      <c r="F1524"/>
      <c r="G1524"/>
      <c r="H1524"/>
      <c r="I1524"/>
    </row>
    <row r="1525" spans="2:9" ht="15">
      <c r="B1525" s="43"/>
      <c r="C1525"/>
      <c r="D1525"/>
      <c r="E1525"/>
      <c r="F1525"/>
      <c r="G1525"/>
      <c r="H1525"/>
      <c r="I1525"/>
    </row>
    <row r="1526" spans="2:9" ht="15">
      <c r="B1526" s="43"/>
      <c r="C1526"/>
      <c r="D1526"/>
      <c r="E1526"/>
      <c r="F1526"/>
      <c r="G1526"/>
      <c r="H1526"/>
      <c r="I1526"/>
    </row>
    <row r="1527" spans="2:9" ht="15">
      <c r="B1527" s="43"/>
      <c r="C1527"/>
      <c r="D1527"/>
      <c r="E1527"/>
      <c r="F1527"/>
      <c r="G1527"/>
      <c r="H1527"/>
      <c r="I1527"/>
    </row>
    <row r="1528" spans="2:9" ht="15">
      <c r="B1528" s="43"/>
      <c r="C1528"/>
      <c r="D1528"/>
      <c r="E1528"/>
      <c r="F1528"/>
      <c r="G1528"/>
      <c r="H1528"/>
      <c r="I1528"/>
    </row>
    <row r="1529" spans="2:9" ht="15">
      <c r="B1529" s="43"/>
      <c r="C1529"/>
      <c r="D1529"/>
      <c r="E1529"/>
      <c r="F1529"/>
      <c r="G1529"/>
      <c r="H1529"/>
      <c r="I1529"/>
    </row>
    <row r="1530" spans="2:9" ht="15">
      <c r="B1530" s="43"/>
      <c r="C1530"/>
      <c r="D1530"/>
      <c r="E1530"/>
      <c r="F1530"/>
      <c r="G1530"/>
      <c r="H1530"/>
      <c r="I1530"/>
    </row>
    <row r="1531" spans="2:9" ht="15">
      <c r="B1531" s="43"/>
      <c r="C1531"/>
      <c r="D1531"/>
      <c r="E1531"/>
      <c r="F1531"/>
      <c r="G1531"/>
      <c r="H1531"/>
      <c r="I1531"/>
    </row>
    <row r="1532" spans="2:9" ht="15">
      <c r="B1532" s="43"/>
      <c r="C1532"/>
      <c r="D1532"/>
      <c r="E1532"/>
      <c r="F1532"/>
      <c r="G1532"/>
      <c r="H1532"/>
      <c r="I1532"/>
    </row>
    <row r="1533" spans="2:9" ht="15">
      <c r="B1533" s="43"/>
      <c r="C1533"/>
      <c r="D1533"/>
      <c r="E1533"/>
      <c r="F1533"/>
      <c r="G1533"/>
      <c r="H1533"/>
      <c r="I1533"/>
    </row>
    <row r="1534" spans="2:9" ht="15">
      <c r="B1534" s="43"/>
      <c r="C1534"/>
      <c r="D1534"/>
      <c r="E1534"/>
      <c r="F1534"/>
      <c r="G1534"/>
      <c r="H1534"/>
      <c r="I1534"/>
    </row>
    <row r="1535" spans="2:9" ht="15">
      <c r="B1535" s="43"/>
      <c r="C1535"/>
      <c r="D1535"/>
      <c r="E1535"/>
      <c r="F1535"/>
      <c r="G1535"/>
      <c r="H1535"/>
      <c r="I1535"/>
    </row>
    <row r="1536" spans="2:9" ht="15">
      <c r="B1536" s="43"/>
      <c r="C1536"/>
      <c r="D1536"/>
      <c r="E1536"/>
      <c r="F1536"/>
      <c r="G1536"/>
      <c r="H1536"/>
      <c r="I1536"/>
    </row>
    <row r="1537" spans="2:9" ht="15">
      <c r="B1537" s="43"/>
      <c r="C1537"/>
      <c r="D1537"/>
      <c r="E1537"/>
      <c r="F1537"/>
      <c r="G1537"/>
      <c r="H1537"/>
      <c r="I1537"/>
    </row>
    <row r="1538" spans="2:9" ht="15">
      <c r="B1538" s="43"/>
      <c r="C1538"/>
      <c r="D1538"/>
      <c r="E1538"/>
      <c r="F1538"/>
      <c r="G1538"/>
      <c r="H1538"/>
      <c r="I1538"/>
    </row>
    <row r="1539" spans="2:9" ht="15">
      <c r="B1539" s="43"/>
      <c r="C1539"/>
      <c r="D1539"/>
      <c r="E1539"/>
      <c r="F1539"/>
      <c r="G1539"/>
      <c r="H1539"/>
      <c r="I1539"/>
    </row>
    <row r="1540" spans="2:9" ht="15">
      <c r="B1540" s="43"/>
      <c r="C1540"/>
      <c r="D1540"/>
      <c r="E1540"/>
      <c r="F1540"/>
      <c r="G1540"/>
      <c r="H1540"/>
      <c r="I1540"/>
    </row>
    <row r="1541" spans="2:9" ht="15">
      <c r="B1541" s="43"/>
      <c r="C1541"/>
      <c r="D1541"/>
      <c r="E1541"/>
      <c r="F1541"/>
      <c r="G1541"/>
      <c r="H1541"/>
      <c r="I1541"/>
    </row>
    <row r="1542" spans="2:9" ht="15">
      <c r="B1542" s="43"/>
      <c r="C1542"/>
      <c r="D1542"/>
      <c r="E1542"/>
      <c r="F1542"/>
      <c r="G1542"/>
      <c r="H1542"/>
      <c r="I1542"/>
    </row>
    <row r="1543" spans="2:9" ht="15">
      <c r="B1543" s="43"/>
      <c r="C1543"/>
      <c r="D1543"/>
      <c r="E1543"/>
      <c r="F1543"/>
      <c r="G1543"/>
      <c r="H1543"/>
      <c r="I1543"/>
    </row>
    <row r="1544" spans="2:9" ht="15">
      <c r="B1544" s="43"/>
      <c r="C1544"/>
      <c r="D1544"/>
      <c r="E1544"/>
      <c r="F1544"/>
      <c r="G1544"/>
      <c r="H1544"/>
      <c r="I1544"/>
    </row>
    <row r="1545" spans="2:9" ht="15">
      <c r="B1545" s="43"/>
      <c r="C1545"/>
      <c r="D1545"/>
      <c r="E1545"/>
      <c r="F1545"/>
      <c r="G1545"/>
      <c r="H1545"/>
      <c r="I1545"/>
    </row>
    <row r="1546" spans="2:9" ht="15">
      <c r="B1546" s="43"/>
      <c r="C1546"/>
      <c r="D1546"/>
      <c r="E1546"/>
      <c r="F1546"/>
      <c r="G1546"/>
      <c r="H1546"/>
      <c r="I1546"/>
    </row>
    <row r="1547" spans="2:9" ht="15">
      <c r="B1547" s="43"/>
      <c r="C1547"/>
      <c r="D1547"/>
      <c r="E1547"/>
      <c r="F1547"/>
      <c r="G1547"/>
      <c r="H1547"/>
      <c r="I1547"/>
    </row>
    <row r="1548" spans="2:9" ht="15">
      <c r="B1548" s="43"/>
      <c r="C1548"/>
      <c r="D1548"/>
      <c r="E1548"/>
      <c r="F1548"/>
      <c r="G1548"/>
      <c r="H1548"/>
      <c r="I1548"/>
    </row>
    <row r="1549" spans="2:9" ht="15">
      <c r="B1549" s="43"/>
      <c r="C1549"/>
      <c r="D1549"/>
      <c r="E1549"/>
      <c r="F1549"/>
      <c r="G1549"/>
      <c r="H1549"/>
      <c r="I1549"/>
    </row>
    <row r="1550" spans="2:9" ht="15">
      <c r="B1550" s="43"/>
      <c r="C1550"/>
      <c r="D1550"/>
      <c r="E1550"/>
      <c r="F1550"/>
      <c r="G1550"/>
      <c r="H1550"/>
      <c r="I1550"/>
    </row>
    <row r="1551" spans="2:9" ht="15">
      <c r="B1551" s="43"/>
      <c r="C1551"/>
      <c r="D1551"/>
      <c r="E1551"/>
      <c r="F1551"/>
      <c r="G1551"/>
      <c r="H1551"/>
      <c r="I1551"/>
    </row>
    <row r="1552" spans="2:9" ht="15">
      <c r="B1552" s="43"/>
      <c r="C1552"/>
      <c r="D1552"/>
      <c r="E1552"/>
      <c r="F1552"/>
      <c r="G1552"/>
      <c r="H1552"/>
      <c r="I1552"/>
    </row>
    <row r="1553" spans="2:9" ht="15">
      <c r="B1553" s="43"/>
      <c r="C1553"/>
      <c r="D1553"/>
      <c r="E1553"/>
      <c r="F1553"/>
      <c r="G1553"/>
      <c r="H1553"/>
      <c r="I1553"/>
    </row>
    <row r="1554" spans="2:9" ht="15">
      <c r="B1554" s="43"/>
      <c r="C1554"/>
      <c r="D1554"/>
      <c r="E1554"/>
      <c r="F1554"/>
      <c r="G1554"/>
      <c r="H1554"/>
      <c r="I1554"/>
    </row>
    <row r="1555" spans="2:9" ht="15">
      <c r="B1555" s="43"/>
      <c r="C1555"/>
      <c r="D1555"/>
      <c r="E1555"/>
      <c r="F1555"/>
      <c r="G1555"/>
      <c r="H1555"/>
      <c r="I1555"/>
    </row>
    <row r="1556" spans="2:9" ht="15">
      <c r="B1556" s="43"/>
      <c r="C1556"/>
      <c r="D1556"/>
      <c r="E1556"/>
      <c r="F1556"/>
      <c r="G1556"/>
      <c r="H1556"/>
      <c r="I1556"/>
    </row>
    <row r="1557" spans="2:9" ht="15">
      <c r="B1557" s="43"/>
      <c r="C1557"/>
      <c r="D1557"/>
      <c r="E1557"/>
      <c r="F1557"/>
      <c r="G1557"/>
      <c r="H1557"/>
      <c r="I1557"/>
    </row>
    <row r="1558" spans="2:9" ht="15">
      <c r="B1558" s="43"/>
      <c r="C1558"/>
      <c r="D1558"/>
      <c r="E1558"/>
      <c r="F1558"/>
      <c r="G1558"/>
      <c r="H1558"/>
      <c r="I1558"/>
    </row>
    <row r="1559" spans="2:9" ht="15">
      <c r="B1559" s="43"/>
      <c r="C1559"/>
      <c r="D1559"/>
      <c r="E1559"/>
      <c r="F1559"/>
      <c r="G1559"/>
      <c r="H1559"/>
      <c r="I1559"/>
    </row>
    <row r="1560" spans="2:9" ht="15">
      <c r="B1560" s="43"/>
      <c r="C1560"/>
      <c r="D1560"/>
      <c r="E1560"/>
      <c r="F1560"/>
      <c r="G1560"/>
      <c r="H1560"/>
      <c r="I1560"/>
    </row>
    <row r="1561" spans="2:9" ht="15">
      <c r="B1561" s="43"/>
      <c r="C1561"/>
      <c r="D1561"/>
      <c r="E1561"/>
      <c r="F1561"/>
      <c r="G1561"/>
      <c r="H1561"/>
      <c r="I1561"/>
    </row>
    <row r="1562" spans="2:9" ht="15">
      <c r="B1562" s="43"/>
      <c r="C1562"/>
      <c r="D1562"/>
      <c r="E1562"/>
      <c r="F1562"/>
      <c r="G1562"/>
      <c r="H1562"/>
      <c r="I1562"/>
    </row>
    <row r="1563" spans="2:9" ht="15">
      <c r="B1563" s="43"/>
      <c r="C1563"/>
      <c r="D1563"/>
      <c r="E1563"/>
      <c r="F1563"/>
      <c r="G1563"/>
      <c r="H1563"/>
      <c r="I1563"/>
    </row>
    <row r="1564" spans="2:9" ht="15">
      <c r="B1564" s="43"/>
      <c r="C1564"/>
      <c r="D1564"/>
      <c r="E1564"/>
      <c r="F1564"/>
      <c r="G1564"/>
      <c r="H1564"/>
      <c r="I1564"/>
    </row>
    <row r="1565" spans="2:9" ht="15">
      <c r="B1565" s="43"/>
      <c r="C1565"/>
      <c r="D1565"/>
      <c r="E1565"/>
      <c r="F1565"/>
      <c r="G1565"/>
      <c r="H1565"/>
      <c r="I1565"/>
    </row>
    <row r="1566" spans="2:9" ht="15">
      <c r="B1566" s="43"/>
      <c r="C1566"/>
      <c r="D1566"/>
      <c r="E1566"/>
      <c r="F1566"/>
      <c r="G1566"/>
      <c r="H1566"/>
      <c r="I1566"/>
    </row>
    <row r="1567" spans="2:9" ht="15">
      <c r="B1567" s="43"/>
      <c r="C1567"/>
      <c r="D1567"/>
      <c r="E1567"/>
      <c r="F1567"/>
      <c r="G1567"/>
      <c r="H1567"/>
      <c r="I1567"/>
    </row>
    <row r="1568" spans="2:9" ht="15">
      <c r="B1568" s="43"/>
      <c r="C1568"/>
      <c r="D1568"/>
      <c r="E1568"/>
      <c r="F1568"/>
      <c r="G1568"/>
      <c r="H1568"/>
      <c r="I1568"/>
    </row>
    <row r="1569" spans="2:9" ht="15">
      <c r="B1569" s="43"/>
      <c r="C1569"/>
      <c r="D1569"/>
      <c r="E1569"/>
      <c r="F1569"/>
      <c r="G1569"/>
      <c r="H1569"/>
      <c r="I1569"/>
    </row>
    <row r="1570" spans="2:9" ht="15">
      <c r="B1570" s="43"/>
      <c r="C1570"/>
      <c r="D1570"/>
      <c r="E1570"/>
      <c r="F1570"/>
      <c r="G1570"/>
      <c r="H1570"/>
      <c r="I1570"/>
    </row>
    <row r="1571" spans="2:9" ht="15">
      <c r="B1571" s="43"/>
      <c r="C1571"/>
      <c r="D1571"/>
      <c r="E1571"/>
      <c r="F1571"/>
      <c r="G1571"/>
      <c r="H1571"/>
      <c r="I1571"/>
    </row>
    <row r="1572" spans="2:9" ht="15">
      <c r="B1572" s="43"/>
      <c r="C1572"/>
      <c r="D1572"/>
      <c r="E1572"/>
      <c r="F1572"/>
      <c r="G1572"/>
      <c r="H1572"/>
      <c r="I1572"/>
    </row>
    <row r="1573" spans="2:9" ht="15">
      <c r="B1573" s="43"/>
      <c r="C1573"/>
      <c r="D1573"/>
      <c r="E1573"/>
      <c r="F1573"/>
      <c r="G1573"/>
      <c r="H1573"/>
      <c r="I1573"/>
    </row>
    <row r="1574" spans="2:9" ht="15">
      <c r="B1574" s="43"/>
      <c r="C1574"/>
      <c r="D1574"/>
      <c r="E1574"/>
      <c r="F1574"/>
      <c r="G1574"/>
      <c r="H1574"/>
      <c r="I1574"/>
    </row>
    <row r="1575" spans="2:9" ht="15">
      <c r="B1575" s="43"/>
      <c r="C1575"/>
      <c r="D1575"/>
      <c r="E1575"/>
      <c r="F1575"/>
      <c r="G1575"/>
      <c r="H1575"/>
      <c r="I1575"/>
    </row>
    <row r="1576" spans="2:9" ht="15">
      <c r="B1576" s="43"/>
      <c r="C1576"/>
      <c r="D1576"/>
      <c r="E1576"/>
      <c r="F1576"/>
      <c r="G1576"/>
      <c r="H1576"/>
      <c r="I1576"/>
    </row>
    <row r="1577" spans="2:9" ht="15">
      <c r="B1577" s="43"/>
      <c r="C1577"/>
      <c r="D1577"/>
      <c r="E1577"/>
      <c r="F1577"/>
      <c r="G1577"/>
      <c r="H1577"/>
      <c r="I1577"/>
    </row>
    <row r="1578" spans="2:9" ht="15">
      <c r="B1578" s="43"/>
      <c r="C1578"/>
      <c r="D1578"/>
      <c r="E1578"/>
      <c r="F1578"/>
      <c r="G1578"/>
      <c r="H1578"/>
      <c r="I1578"/>
    </row>
    <row r="1579" spans="2:9" ht="15">
      <c r="B1579" s="43"/>
      <c r="C1579"/>
      <c r="D1579"/>
      <c r="E1579"/>
      <c r="F1579"/>
      <c r="G1579"/>
      <c r="H1579"/>
      <c r="I1579"/>
    </row>
    <row r="1580" spans="2:9" ht="15">
      <c r="B1580" s="43"/>
      <c r="C1580"/>
      <c r="D1580"/>
      <c r="E1580"/>
      <c r="F1580"/>
      <c r="G1580"/>
      <c r="H1580"/>
      <c r="I1580"/>
    </row>
    <row r="1581" spans="2:9" ht="15">
      <c r="B1581" s="43"/>
      <c r="C1581"/>
      <c r="D1581"/>
      <c r="E1581"/>
      <c r="F1581"/>
      <c r="G1581"/>
      <c r="H1581"/>
      <c r="I1581"/>
    </row>
    <row r="1582" spans="2:9" ht="15">
      <c r="B1582" s="43"/>
      <c r="C1582"/>
      <c r="D1582"/>
      <c r="E1582"/>
      <c r="F1582"/>
      <c r="G1582"/>
      <c r="H1582"/>
      <c r="I1582"/>
    </row>
    <row r="1583" spans="2:9" ht="15">
      <c r="B1583" s="43"/>
      <c r="C1583"/>
      <c r="D1583"/>
      <c r="E1583"/>
      <c r="F1583"/>
      <c r="G1583"/>
      <c r="H1583"/>
      <c r="I1583"/>
    </row>
    <row r="1584" spans="2:9" ht="15">
      <c r="B1584" s="43"/>
      <c r="C1584"/>
      <c r="D1584"/>
      <c r="E1584"/>
      <c r="F1584"/>
      <c r="G1584"/>
      <c r="H1584"/>
      <c r="I1584"/>
    </row>
    <row r="1585" spans="2:9" ht="15">
      <c r="B1585" s="43"/>
      <c r="C1585"/>
      <c r="D1585"/>
      <c r="E1585"/>
      <c r="F1585"/>
      <c r="G1585"/>
      <c r="H1585"/>
      <c r="I1585"/>
    </row>
    <row r="1586" spans="2:9" ht="15">
      <c r="B1586" s="43"/>
      <c r="C1586"/>
      <c r="D1586"/>
      <c r="E1586"/>
      <c r="F1586"/>
      <c r="G1586"/>
      <c r="H1586"/>
      <c r="I1586"/>
    </row>
    <row r="1587" spans="2:9" ht="15">
      <c r="B1587" s="43"/>
      <c r="C1587"/>
      <c r="D1587"/>
      <c r="E1587"/>
      <c r="F1587"/>
      <c r="G1587"/>
      <c r="H1587"/>
      <c r="I1587"/>
    </row>
    <row r="1588" spans="2:9" ht="15">
      <c r="B1588" s="43"/>
      <c r="C1588"/>
      <c r="D1588"/>
      <c r="E1588"/>
      <c r="F1588"/>
      <c r="G1588"/>
      <c r="H1588"/>
      <c r="I1588"/>
    </row>
    <row r="1589" spans="2:9" ht="15">
      <c r="B1589" s="43"/>
      <c r="C1589"/>
      <c r="D1589"/>
      <c r="E1589"/>
      <c r="F1589"/>
      <c r="G1589"/>
      <c r="H1589"/>
      <c r="I1589"/>
    </row>
    <row r="1590" spans="2:9" ht="15">
      <c r="B1590" s="43"/>
      <c r="C1590"/>
      <c r="D1590"/>
      <c r="E1590"/>
      <c r="F1590"/>
      <c r="G1590"/>
      <c r="H1590"/>
      <c r="I1590"/>
    </row>
    <row r="1591" spans="2:9" ht="15">
      <c r="B1591" s="43"/>
      <c r="C1591"/>
      <c r="D1591"/>
      <c r="E1591"/>
      <c r="F1591"/>
      <c r="G1591"/>
      <c r="H1591"/>
      <c r="I1591"/>
    </row>
    <row r="1592" spans="2:9" ht="15">
      <c r="B1592" s="43"/>
      <c r="C1592"/>
      <c r="D1592"/>
      <c r="E1592"/>
      <c r="F1592"/>
      <c r="G1592"/>
      <c r="H1592"/>
      <c r="I1592"/>
    </row>
    <row r="1593" spans="2:9" ht="15">
      <c r="B1593" s="43"/>
      <c r="C1593"/>
      <c r="D1593"/>
      <c r="E1593"/>
      <c r="F1593"/>
      <c r="G1593"/>
      <c r="H1593"/>
      <c r="I1593"/>
    </row>
    <row r="1594" spans="2:9" ht="15">
      <c r="B1594" s="43"/>
      <c r="C1594"/>
      <c r="D1594"/>
      <c r="E1594"/>
      <c r="F1594"/>
      <c r="G1594"/>
      <c r="H1594"/>
      <c r="I1594"/>
    </row>
    <row r="1595" spans="2:9" ht="15">
      <c r="B1595" s="43"/>
      <c r="C1595"/>
      <c r="D1595"/>
      <c r="E1595"/>
      <c r="F1595"/>
      <c r="G1595"/>
      <c r="H1595"/>
      <c r="I1595"/>
    </row>
    <row r="1596" spans="2:9" ht="15">
      <c r="B1596" s="43"/>
      <c r="C1596"/>
      <c r="D1596"/>
      <c r="E1596"/>
      <c r="F1596"/>
      <c r="G1596"/>
      <c r="H1596"/>
      <c r="I1596"/>
    </row>
    <row r="1597" spans="2:9" ht="15">
      <c r="B1597" s="43"/>
      <c r="C1597"/>
      <c r="D1597"/>
      <c r="E1597"/>
      <c r="F1597"/>
      <c r="G1597"/>
      <c r="H1597"/>
      <c r="I1597"/>
    </row>
    <row r="1598" spans="2:9" ht="15">
      <c r="B1598" s="43"/>
      <c r="C1598"/>
      <c r="D1598"/>
      <c r="E1598"/>
      <c r="F1598"/>
      <c r="G1598"/>
      <c r="H1598"/>
      <c r="I1598"/>
    </row>
    <row r="1599" spans="2:9" ht="15">
      <c r="B1599" s="43"/>
      <c r="C1599"/>
      <c r="D1599"/>
      <c r="E1599"/>
      <c r="F1599"/>
      <c r="G1599"/>
      <c r="H1599"/>
      <c r="I1599"/>
    </row>
    <row r="1600" spans="2:9" ht="15">
      <c r="B1600" s="43"/>
      <c r="C1600"/>
      <c r="D1600"/>
      <c r="E1600"/>
      <c r="F1600"/>
      <c r="G1600"/>
      <c r="H1600"/>
      <c r="I1600"/>
    </row>
    <row r="1601" spans="2:9" ht="15">
      <c r="B1601" s="43"/>
      <c r="C1601"/>
      <c r="D1601"/>
      <c r="E1601"/>
      <c r="F1601"/>
      <c r="G1601"/>
      <c r="H1601"/>
      <c r="I1601"/>
    </row>
    <row r="1602" spans="2:9" ht="15">
      <c r="B1602" s="43"/>
      <c r="C1602"/>
      <c r="D1602"/>
      <c r="E1602"/>
      <c r="F1602"/>
      <c r="G1602"/>
      <c r="H1602"/>
      <c r="I1602"/>
    </row>
    <row r="1603" spans="2:9" ht="15">
      <c r="B1603" s="43"/>
      <c r="C1603"/>
      <c r="D1603"/>
      <c r="E1603"/>
      <c r="F1603"/>
      <c r="G1603"/>
      <c r="H1603"/>
      <c r="I1603"/>
    </row>
    <row r="1604" spans="2:9" ht="15">
      <c r="B1604" s="43"/>
      <c r="C1604"/>
      <c r="D1604"/>
      <c r="E1604"/>
      <c r="F1604"/>
      <c r="G1604"/>
      <c r="H1604"/>
      <c r="I1604"/>
    </row>
    <row r="1605" spans="2:9" ht="15">
      <c r="B1605" s="43"/>
      <c r="C1605"/>
      <c r="D1605"/>
      <c r="E1605"/>
      <c r="F1605"/>
      <c r="G1605"/>
      <c r="H1605"/>
      <c r="I1605"/>
    </row>
    <row r="1606" spans="2:9" ht="15">
      <c r="B1606" s="43"/>
      <c r="C1606"/>
      <c r="D1606"/>
      <c r="E1606"/>
      <c r="F1606"/>
      <c r="G1606"/>
      <c r="H1606"/>
      <c r="I1606"/>
    </row>
  </sheetData>
  <sheetProtection/>
  <mergeCells count="1"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46"/>
  <sheetViews>
    <sheetView showGridLines="0" zoomScalePageLayoutView="0" workbookViewId="0" topLeftCell="AE4">
      <selection activeCell="E39" sqref="E39"/>
    </sheetView>
  </sheetViews>
  <sheetFormatPr defaultColWidth="9.140625" defaultRowHeight="15"/>
  <cols>
    <col min="1" max="1" width="7.8515625" style="0" customWidth="1"/>
    <col min="2" max="2" width="10.28125" style="28" customWidth="1"/>
    <col min="3" max="3" width="11.28125" style="27" customWidth="1"/>
    <col min="4" max="4" width="11.140625" style="26" customWidth="1"/>
    <col min="5" max="5" width="12.7109375" style="26" bestFit="1" customWidth="1"/>
    <col min="6" max="6" width="12.00390625" style="26" customWidth="1"/>
    <col min="7" max="7" width="12.28125" style="26" bestFit="1" customWidth="1"/>
    <col min="8" max="8" width="13.8515625" style="26" customWidth="1"/>
    <col min="9" max="9" width="12.421875" style="26" customWidth="1"/>
    <col min="10" max="10" width="9.8515625" style="26" customWidth="1"/>
    <col min="11" max="11" width="12.140625" style="26" bestFit="1" customWidth="1"/>
    <col min="12" max="12" width="13.8515625" style="26" customWidth="1"/>
    <col min="13" max="13" width="13.140625" style="26" customWidth="1"/>
    <col min="14" max="14" width="11.57421875" style="26" customWidth="1"/>
    <col min="15" max="15" width="8.7109375" style="26" customWidth="1"/>
    <col min="16" max="16" width="8.8515625" style="26" customWidth="1"/>
    <col min="17" max="17" width="12.7109375" style="26" bestFit="1" customWidth="1"/>
    <col min="18" max="18" width="15.57421875" style="26" bestFit="1" customWidth="1"/>
    <col min="19" max="19" width="12.7109375" style="26" customWidth="1"/>
    <col min="20" max="20" width="11.421875" style="26" bestFit="1" customWidth="1"/>
    <col min="21" max="21" width="13.7109375" style="26" customWidth="1"/>
    <col min="22" max="22" width="11.28125" style="26" customWidth="1"/>
    <col min="23" max="23" width="9.8515625" style="26" customWidth="1"/>
    <col min="24" max="24" width="13.57421875" style="26" bestFit="1" customWidth="1"/>
    <col min="25" max="25" width="11.7109375" style="26" customWidth="1"/>
    <col min="26" max="26" width="11.421875" style="26" customWidth="1"/>
    <col min="27" max="27" width="15.7109375" style="26" customWidth="1"/>
    <col min="28" max="28" width="16.421875" style="26" customWidth="1"/>
    <col min="29" max="29" width="15.57421875" style="26" customWidth="1"/>
    <col min="30" max="30" width="16.00390625" style="26" customWidth="1"/>
    <col min="31" max="32" width="15.57421875" style="26" customWidth="1"/>
    <col min="33" max="33" width="11.8515625" style="26" bestFit="1" customWidth="1"/>
    <col min="34" max="34" width="13.140625" style="26" bestFit="1" customWidth="1"/>
    <col min="35" max="35" width="12.00390625" style="26" bestFit="1" customWidth="1"/>
    <col min="36" max="36" width="9.8515625" style="26" bestFit="1" customWidth="1"/>
    <col min="37" max="37" width="13.7109375" style="26" customWidth="1"/>
    <col min="38" max="38" width="12.57421875" style="26" bestFit="1" customWidth="1"/>
    <col min="39" max="39" width="12.140625" style="26" customWidth="1"/>
    <col min="40" max="40" width="12.00390625" style="25" bestFit="1" customWidth="1"/>
    <col min="41" max="41" width="10.57421875" style="24" customWidth="1"/>
    <col min="42" max="16384" width="9.140625" style="24" customWidth="1"/>
  </cols>
  <sheetData>
    <row r="1" spans="1:256" s="20" customFormat="1" ht="15.75">
      <c r="A1" s="17" t="s">
        <v>191</v>
      </c>
      <c r="B1" s="34"/>
      <c r="E1" s="33"/>
      <c r="J1" s="32"/>
      <c r="K1" s="32"/>
      <c r="L1" s="32"/>
      <c r="M1" s="32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4" s="20" customFormat="1" ht="15.75">
      <c r="A2" s="17" t="s">
        <v>246</v>
      </c>
      <c r="B2" s="17"/>
      <c r="E2" s="33"/>
      <c r="J2" s="32"/>
      <c r="K2" s="32"/>
      <c r="L2" s="32"/>
      <c r="M2" s="32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s="20" customFormat="1" ht="15.75">
      <c r="A3" s="17" t="s">
        <v>50</v>
      </c>
      <c r="B3" s="34"/>
      <c r="E3" s="33"/>
      <c r="J3" s="32"/>
      <c r="K3" s="32"/>
      <c r="L3" s="32"/>
      <c r="M3" s="32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2:254" s="20" customFormat="1" ht="4.5" customHeight="1">
      <c r="B4" s="361"/>
      <c r="C4" s="362"/>
      <c r="D4" s="362"/>
      <c r="E4" s="33"/>
      <c r="J4" s="32"/>
      <c r="K4" s="32"/>
      <c r="L4" s="32"/>
      <c r="M4" s="32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30" customFormat="1" ht="94.5" customHeight="1">
      <c r="A5" s="124" t="s">
        <v>44</v>
      </c>
      <c r="B5" s="359"/>
      <c r="C5" s="369" t="s">
        <v>230</v>
      </c>
      <c r="D5" s="360" t="s">
        <v>199</v>
      </c>
      <c r="E5" s="160" t="s">
        <v>200</v>
      </c>
      <c r="F5" s="160" t="s">
        <v>201</v>
      </c>
      <c r="G5" s="126" t="s">
        <v>41</v>
      </c>
      <c r="H5" s="126" t="s">
        <v>202</v>
      </c>
      <c r="I5" s="126" t="s">
        <v>203</v>
      </c>
      <c r="J5" s="126" t="s">
        <v>204</v>
      </c>
      <c r="K5" s="126" t="s">
        <v>205</v>
      </c>
      <c r="L5" s="126" t="s">
        <v>206</v>
      </c>
      <c r="M5" s="126" t="s">
        <v>40</v>
      </c>
      <c r="N5" s="161" t="s">
        <v>207</v>
      </c>
      <c r="O5" s="161" t="s">
        <v>208</v>
      </c>
      <c r="P5" s="161" t="s">
        <v>209</v>
      </c>
      <c r="Q5" s="161" t="s">
        <v>220</v>
      </c>
      <c r="R5" s="161" t="s">
        <v>221</v>
      </c>
      <c r="S5" s="161" t="s">
        <v>257</v>
      </c>
      <c r="T5" s="161" t="s">
        <v>222</v>
      </c>
      <c r="U5" s="161" t="s">
        <v>223</v>
      </c>
      <c r="V5" s="161" t="s">
        <v>224</v>
      </c>
      <c r="W5" s="161" t="s">
        <v>225</v>
      </c>
      <c r="X5" s="161" t="s">
        <v>226</v>
      </c>
      <c r="Y5" s="161" t="s">
        <v>227</v>
      </c>
      <c r="Z5" s="161" t="s">
        <v>228</v>
      </c>
      <c r="AA5" s="161" t="s">
        <v>229</v>
      </c>
      <c r="AB5" s="162" t="s">
        <v>231</v>
      </c>
      <c r="AC5" s="162" t="s">
        <v>232</v>
      </c>
      <c r="AD5" s="162" t="s">
        <v>233</v>
      </c>
      <c r="AE5" s="162" t="s">
        <v>234</v>
      </c>
      <c r="AF5" s="162" t="s">
        <v>235</v>
      </c>
      <c r="AG5" s="162" t="s">
        <v>236</v>
      </c>
      <c r="AH5" s="162" t="s">
        <v>237</v>
      </c>
      <c r="AI5" s="162" t="s">
        <v>238</v>
      </c>
      <c r="AJ5" s="162" t="s">
        <v>239</v>
      </c>
      <c r="AK5" s="162" t="s">
        <v>240</v>
      </c>
      <c r="AL5" s="163" t="s">
        <v>241</v>
      </c>
      <c r="AM5" s="162" t="s">
        <v>242</v>
      </c>
      <c r="AN5" s="162" t="s">
        <v>243</v>
      </c>
      <c r="AO5" s="162" t="s">
        <v>244</v>
      </c>
      <c r="AP5" s="408" t="s">
        <v>57</v>
      </c>
      <c r="AQ5" s="409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156" s="20" customFormat="1" ht="15" hidden="1">
      <c r="A6" s="128">
        <v>2012</v>
      </c>
      <c r="B6" s="128"/>
      <c r="C6" s="297">
        <f>(C11+C12+C13+C14+C15+C16+C17+C18+C19+C20+C21+C22)</f>
        <v>152461.736556</v>
      </c>
      <c r="D6" s="297">
        <f aca="true" t="shared" si="0" ref="D6:AO6">(D11+D12+D13+D14+D15+D16+D17+D18+D19+D20+D21+D22)</f>
        <v>5188.8582910000005</v>
      </c>
      <c r="E6" s="297">
        <f t="shared" si="0"/>
        <v>5167.144879</v>
      </c>
      <c r="F6" s="297">
        <f t="shared" si="0"/>
        <v>21.713411999999998</v>
      </c>
      <c r="G6" s="297">
        <f t="shared" si="0"/>
        <v>190.340054</v>
      </c>
      <c r="H6" s="297">
        <f t="shared" si="0"/>
        <v>3160.765459</v>
      </c>
      <c r="I6" s="297">
        <f t="shared" si="0"/>
        <v>6.660347</v>
      </c>
      <c r="J6" s="297">
        <f t="shared" si="0"/>
        <v>229.91924200000003</v>
      </c>
      <c r="K6" s="297">
        <f t="shared" si="0"/>
        <v>1338.680418</v>
      </c>
      <c r="L6" s="297">
        <f t="shared" si="0"/>
        <v>1585.5054520000003</v>
      </c>
      <c r="M6" s="297">
        <f t="shared" si="0"/>
        <v>143193.91084299996</v>
      </c>
      <c r="N6" s="297">
        <f t="shared" si="0"/>
        <v>9514.194015000001</v>
      </c>
      <c r="O6" s="297">
        <f t="shared" si="0"/>
        <v>415.33969</v>
      </c>
      <c r="P6" s="297">
        <f t="shared" si="0"/>
        <v>13259.404908</v>
      </c>
      <c r="Q6" s="297">
        <f t="shared" si="0"/>
        <v>11955.404454000001</v>
      </c>
      <c r="R6" s="297">
        <f t="shared" si="0"/>
        <v>913.7138959999999</v>
      </c>
      <c r="S6" s="297">
        <f t="shared" si="0"/>
        <v>658.430648</v>
      </c>
      <c r="T6" s="297">
        <f t="shared" si="0"/>
        <v>1646.890563</v>
      </c>
      <c r="U6" s="297">
        <f t="shared" si="0"/>
        <v>157.51351400000001</v>
      </c>
      <c r="V6" s="297">
        <f t="shared" si="0"/>
        <v>7179.743790999999</v>
      </c>
      <c r="W6" s="297">
        <f t="shared" si="0"/>
        <v>7308.243693</v>
      </c>
      <c r="X6" s="297">
        <f t="shared" si="0"/>
        <v>6430.097175000001</v>
      </c>
      <c r="Y6" s="297">
        <f t="shared" si="0"/>
        <v>4083.453488</v>
      </c>
      <c r="Z6" s="297">
        <f t="shared" si="0"/>
        <v>29109.841514</v>
      </c>
      <c r="AA6" s="297">
        <f t="shared" si="0"/>
        <v>6589.002867</v>
      </c>
      <c r="AB6" s="297">
        <f t="shared" si="0"/>
        <v>11856.605386</v>
      </c>
      <c r="AC6" s="297">
        <f t="shared" si="0"/>
        <v>147.972742</v>
      </c>
      <c r="AD6" s="297">
        <f t="shared" si="0"/>
        <v>5859.415699</v>
      </c>
      <c r="AE6" s="297">
        <f t="shared" si="0"/>
        <v>2511.0080199999998</v>
      </c>
      <c r="AF6" s="297">
        <f t="shared" si="0"/>
        <v>628.170933</v>
      </c>
      <c r="AG6" s="297">
        <f t="shared" si="0"/>
        <v>16244.048764999998</v>
      </c>
      <c r="AH6" s="297">
        <f t="shared" si="0"/>
        <v>1780.942779</v>
      </c>
      <c r="AI6" s="297">
        <f t="shared" si="0"/>
        <v>4944.4723030000005</v>
      </c>
      <c r="AJ6" s="297">
        <f t="shared" si="0"/>
        <v>190.21134999999998</v>
      </c>
      <c r="AK6" s="297">
        <f t="shared" si="0"/>
        <v>534.800144</v>
      </c>
      <c r="AL6" s="297">
        <f t="shared" si="0"/>
        <v>0.5437590000000001</v>
      </c>
      <c r="AM6" s="297">
        <f t="shared" si="0"/>
        <v>2.3066560000000003</v>
      </c>
      <c r="AN6" s="297">
        <f t="shared" si="0"/>
        <v>2.2859800000000003</v>
      </c>
      <c r="AO6" s="297">
        <f t="shared" si="0"/>
        <v>0.020676</v>
      </c>
      <c r="AP6" s="298"/>
      <c r="AQ6" s="302">
        <v>2012</v>
      </c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</row>
    <row r="7" spans="1:156" s="20" customFormat="1" ht="15">
      <c r="A7" s="128">
        <v>2013</v>
      </c>
      <c r="B7" s="128"/>
      <c r="C7" s="297">
        <f>C24+C25+C26+C27+C28+C29+C30+C31+C32+C33+C34+C35</f>
        <v>151802.637087</v>
      </c>
      <c r="D7" s="297">
        <f>D24+D25+D26+D27+D28+D29+D30+D31+D32+D33+D34+D35</f>
        <v>5653.3225330000005</v>
      </c>
      <c r="E7" s="297">
        <f aca="true" t="shared" si="1" ref="E7:AO7">E24+E25+E26+E27+E28+E29+E30+E31+E32+E33+E34+E35</f>
        <v>5626.401621</v>
      </c>
      <c r="F7" s="297">
        <f t="shared" si="1"/>
        <v>26.920911999999998</v>
      </c>
      <c r="G7" s="297">
        <f t="shared" si="1"/>
        <v>258.177483</v>
      </c>
      <c r="H7" s="297">
        <f t="shared" si="1"/>
        <v>3879.4490039999996</v>
      </c>
      <c r="I7" s="297">
        <f t="shared" si="1"/>
        <v>3.4161970000000004</v>
      </c>
      <c r="J7" s="297">
        <f t="shared" si="1"/>
        <v>248.80841199999998</v>
      </c>
      <c r="K7" s="297">
        <f t="shared" si="1"/>
        <v>1729.2641179999996</v>
      </c>
      <c r="L7" s="297">
        <f t="shared" si="1"/>
        <v>1897.960277</v>
      </c>
      <c r="M7" s="297">
        <f t="shared" si="1"/>
        <v>141358.19855</v>
      </c>
      <c r="N7" s="297">
        <f t="shared" si="1"/>
        <v>465.440426</v>
      </c>
      <c r="O7" s="297">
        <f t="shared" si="1"/>
        <v>14740.647073999999</v>
      </c>
      <c r="P7" s="297">
        <f t="shared" si="1"/>
        <v>12703.715268</v>
      </c>
      <c r="Q7" s="297">
        <f t="shared" si="1"/>
        <v>1119.0892890000002</v>
      </c>
      <c r="R7" s="297">
        <f t="shared" si="1"/>
        <v>724.2887310000001</v>
      </c>
      <c r="S7" s="297">
        <f t="shared" si="1"/>
        <v>1933.6654660000002</v>
      </c>
      <c r="T7" s="297">
        <f t="shared" si="1"/>
        <v>154.495831</v>
      </c>
      <c r="U7" s="297">
        <f t="shared" si="1"/>
        <v>6299.799454</v>
      </c>
      <c r="V7" s="297">
        <f t="shared" si="1"/>
        <v>7614.8073110000005</v>
      </c>
      <c r="W7" s="297">
        <f t="shared" si="1"/>
        <v>7029.916646000001</v>
      </c>
      <c r="X7" s="297">
        <f t="shared" si="1"/>
        <v>4289.985293000001</v>
      </c>
      <c r="Y7" s="297">
        <f t="shared" si="1"/>
        <v>17516.404878</v>
      </c>
      <c r="Z7" s="297">
        <f t="shared" si="1"/>
        <v>7067.8228899999995</v>
      </c>
      <c r="AA7" s="297">
        <f t="shared" si="1"/>
        <v>12779.481283000001</v>
      </c>
      <c r="AB7" s="297">
        <f t="shared" si="1"/>
        <v>177.68703799999997</v>
      </c>
      <c r="AC7" s="297">
        <f t="shared" si="1"/>
        <v>6459.928467</v>
      </c>
      <c r="AD7" s="297">
        <f t="shared" si="1"/>
        <v>2047.3062029999999</v>
      </c>
      <c r="AE7" s="297">
        <f t="shared" si="1"/>
        <v>789.299995</v>
      </c>
      <c r="AF7" s="297">
        <f t="shared" si="1"/>
        <v>18245.642569000003</v>
      </c>
      <c r="AG7" s="297">
        <f t="shared" si="1"/>
        <v>2340.254449</v>
      </c>
      <c r="AH7" s="297">
        <f t="shared" si="1"/>
        <v>6194.073998</v>
      </c>
      <c r="AI7" s="297">
        <f t="shared" si="1"/>
        <v>28.970428</v>
      </c>
      <c r="AJ7" s="297">
        <f t="shared" si="1"/>
        <v>605.9843669999999</v>
      </c>
      <c r="AK7" s="297">
        <f t="shared" si="1"/>
        <v>3.4216890000000006</v>
      </c>
      <c r="AL7" s="297">
        <f t="shared" si="1"/>
        <v>15.113033</v>
      </c>
      <c r="AM7" s="297">
        <f t="shared" si="1"/>
        <v>15.106541</v>
      </c>
      <c r="AN7" s="297">
        <f t="shared" si="1"/>
        <v>0.006492</v>
      </c>
      <c r="AO7" s="297">
        <f t="shared" si="1"/>
        <v>6.492000000000001E-06</v>
      </c>
      <c r="AP7" s="298"/>
      <c r="AQ7" s="302">
        <v>2013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</row>
    <row r="8" spans="1:156" s="20" customFormat="1" ht="15">
      <c r="A8" s="128">
        <v>2014</v>
      </c>
      <c r="B8" s="128"/>
      <c r="C8" s="297">
        <f>C37+C38+C39+C40+C41+C42+C43+C44+C45+C46+C47+C48</f>
        <v>157616.884547</v>
      </c>
      <c r="D8" s="297">
        <f>D37+D38+D39+D40+D41+D42+D43+D44+D45+D46+D47+D48</f>
        <v>6029.819654999999</v>
      </c>
      <c r="E8" s="297">
        <f aca="true" t="shared" si="2" ref="E8:AO8">E37+E38+E39+E40+E41+E42+E43+E44+E45+E46+E47+E48</f>
        <v>6007.570506</v>
      </c>
      <c r="F8" s="297">
        <f t="shared" si="2"/>
        <v>22.249149</v>
      </c>
      <c r="G8" s="297">
        <f t="shared" si="2"/>
        <v>346.537482</v>
      </c>
      <c r="H8" s="297">
        <f t="shared" si="2"/>
        <v>3406.1002630000003</v>
      </c>
      <c r="I8" s="297">
        <f t="shared" si="2"/>
        <v>8.524376</v>
      </c>
      <c r="J8" s="297">
        <f t="shared" si="2"/>
        <v>226.13630399999997</v>
      </c>
      <c r="K8" s="297">
        <f t="shared" si="2"/>
        <v>1367.763262</v>
      </c>
      <c r="L8" s="297">
        <f t="shared" si="2"/>
        <v>1803.676321</v>
      </c>
      <c r="M8" s="297">
        <f t="shared" si="2"/>
        <v>147065.832272</v>
      </c>
      <c r="N8" s="297">
        <f t="shared" si="2"/>
        <v>11157.833412999998</v>
      </c>
      <c r="O8" s="297">
        <f t="shared" si="2"/>
        <v>554.9379849999999</v>
      </c>
      <c r="P8" s="297">
        <f t="shared" si="2"/>
        <v>15414.576792999998</v>
      </c>
      <c r="Q8" s="297">
        <f t="shared" si="2"/>
        <v>13774.636962</v>
      </c>
      <c r="R8" s="297">
        <f t="shared" si="2"/>
        <v>1153.1888430000001</v>
      </c>
      <c r="S8" s="297">
        <f t="shared" si="2"/>
        <v>853.568665</v>
      </c>
      <c r="T8" s="297">
        <f t="shared" si="2"/>
        <v>1984.842661</v>
      </c>
      <c r="U8" s="297">
        <f t="shared" si="2"/>
        <v>167.51748300000003</v>
      </c>
      <c r="V8" s="297">
        <f t="shared" si="2"/>
        <v>5728.615518</v>
      </c>
      <c r="W8" s="297">
        <f t="shared" si="2"/>
        <v>7961.210451</v>
      </c>
      <c r="X8" s="297">
        <f t="shared" si="2"/>
        <v>7540.167452000001</v>
      </c>
      <c r="Y8" s="297">
        <f t="shared" si="2"/>
        <v>4329.021765</v>
      </c>
      <c r="Z8" s="297">
        <f t="shared" si="2"/>
        <v>16636.439877999997</v>
      </c>
      <c r="AA8" s="297">
        <f t="shared" si="2"/>
        <v>7430.654039999999</v>
      </c>
      <c r="AB8" s="297">
        <f t="shared" si="2"/>
        <v>13592.076146</v>
      </c>
      <c r="AC8" s="297">
        <f t="shared" si="2"/>
        <v>189.32409</v>
      </c>
      <c r="AD8" s="297">
        <f t="shared" si="2"/>
        <v>6364.818946999999</v>
      </c>
      <c r="AE8" s="297">
        <f t="shared" si="2"/>
        <v>2234.3122829999998</v>
      </c>
      <c r="AF8" s="297">
        <f t="shared" si="2"/>
        <v>833.518324</v>
      </c>
      <c r="AG8" s="297">
        <f t="shared" si="2"/>
        <v>19217.857382000002</v>
      </c>
      <c r="AH8" s="297">
        <f t="shared" si="2"/>
        <v>2398.4271409999997</v>
      </c>
      <c r="AI8" s="297">
        <f t="shared" si="2"/>
        <v>7548.28605</v>
      </c>
      <c r="AJ8" s="297">
        <f t="shared" si="2"/>
        <v>88.883916</v>
      </c>
      <c r="AK8" s="297">
        <f t="shared" si="2"/>
        <v>672.861391</v>
      </c>
      <c r="AL8" s="297">
        <f t="shared" si="2"/>
        <v>2.5559669999999994</v>
      </c>
      <c r="AM8" s="297">
        <f t="shared" si="2"/>
        <v>4.293601</v>
      </c>
      <c r="AN8" s="297">
        <f t="shared" si="2"/>
        <v>4.275207999999999</v>
      </c>
      <c r="AO8" s="297">
        <f t="shared" si="2"/>
        <v>0.018393</v>
      </c>
      <c r="AP8" s="298"/>
      <c r="AQ8" s="302">
        <v>2014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</row>
    <row r="9" spans="1:156" s="68" customFormat="1" ht="15">
      <c r="A9" s="289" t="s">
        <v>301</v>
      </c>
      <c r="B9" s="129"/>
      <c r="C9" s="291">
        <v>84652.73730799998</v>
      </c>
      <c r="D9" s="291">
        <v>3127.774169</v>
      </c>
      <c r="E9" s="291">
        <v>3117.141668</v>
      </c>
      <c r="F9" s="291">
        <v>10.632501</v>
      </c>
      <c r="G9" s="291">
        <v>223.020013</v>
      </c>
      <c r="H9" s="291">
        <v>1674.785026</v>
      </c>
      <c r="I9" s="291">
        <v>9.492170999999999</v>
      </c>
      <c r="J9" s="291">
        <v>95.928541</v>
      </c>
      <c r="K9" s="291">
        <v>629.679353</v>
      </c>
      <c r="L9" s="291">
        <v>939.684961</v>
      </c>
      <c r="M9" s="291">
        <v>79286.691959</v>
      </c>
      <c r="N9" s="291">
        <v>5768.87143</v>
      </c>
      <c r="O9" s="291">
        <v>304.92338200000006</v>
      </c>
      <c r="P9" s="291">
        <v>7479.106632999999</v>
      </c>
      <c r="Q9" s="291">
        <v>7419.307356</v>
      </c>
      <c r="R9" s="291">
        <v>635.823951</v>
      </c>
      <c r="S9" s="291">
        <v>422.37499799999995</v>
      </c>
      <c r="T9" s="291">
        <v>1000.3748370000001</v>
      </c>
      <c r="U9" s="291">
        <v>82.54118900000002</v>
      </c>
      <c r="V9" s="291">
        <v>2556.695949</v>
      </c>
      <c r="W9" s="291">
        <v>4356.305371</v>
      </c>
      <c r="X9" s="291">
        <v>3810.409489</v>
      </c>
      <c r="Y9" s="291">
        <v>2304.280562</v>
      </c>
      <c r="Z9" s="291">
        <v>12011.2657</v>
      </c>
      <c r="AA9" s="291">
        <v>3801.623152</v>
      </c>
      <c r="AB9" s="291">
        <v>6906.680152</v>
      </c>
      <c r="AC9" s="291">
        <v>104.453591</v>
      </c>
      <c r="AD9" s="291">
        <v>3222.8105979999996</v>
      </c>
      <c r="AE9" s="291">
        <v>909.5766600000001</v>
      </c>
      <c r="AF9" s="291">
        <v>469.3904840000001</v>
      </c>
      <c r="AG9" s="291">
        <v>10610.695611</v>
      </c>
      <c r="AH9" s="291">
        <v>1257.288685</v>
      </c>
      <c r="AI9" s="291">
        <v>3851.8921790000004</v>
      </c>
      <c r="AJ9" s="291">
        <v>52.265801999999994</v>
      </c>
      <c r="AK9" s="291">
        <v>286.007573</v>
      </c>
      <c r="AL9" s="291">
        <v>1.054298</v>
      </c>
      <c r="AM9" s="291">
        <v>1.138468</v>
      </c>
      <c r="AN9" s="291">
        <f>(AN50+AN51+AN52+AN53)</f>
        <v>0.650846</v>
      </c>
      <c r="AO9" s="291">
        <f>(AO50+AO51+AO52+AO53)</f>
        <v>0</v>
      </c>
      <c r="AP9" s="293"/>
      <c r="AQ9" s="302" t="s">
        <v>302</v>
      </c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</row>
    <row r="10" spans="1:156" ht="15">
      <c r="A10" s="289"/>
      <c r="B10" s="124" t="s">
        <v>45</v>
      </c>
      <c r="C10" s="365"/>
      <c r="D10" s="290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237" t="s">
        <v>58</v>
      </c>
      <c r="AQ10" s="238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</row>
    <row r="11" spans="1:256" s="21" customFormat="1" ht="15" customHeight="1" hidden="1">
      <c r="A11" s="128">
        <v>2012</v>
      </c>
      <c r="B11" s="128" t="s">
        <v>3</v>
      </c>
      <c r="C11" s="288">
        <v>10348.187166</v>
      </c>
      <c r="D11" s="288">
        <v>437.569398</v>
      </c>
      <c r="E11" s="288">
        <v>436.589668</v>
      </c>
      <c r="F11" s="288">
        <v>0.97973</v>
      </c>
      <c r="G11" s="288">
        <v>25.010254</v>
      </c>
      <c r="H11" s="288">
        <v>217.60469199999997</v>
      </c>
      <c r="I11" s="288">
        <v>0.599982</v>
      </c>
      <c r="J11" s="288">
        <v>26.507929</v>
      </c>
      <c r="K11" s="288">
        <v>85.754475</v>
      </c>
      <c r="L11" s="288">
        <v>104.742306</v>
      </c>
      <c r="M11" s="288">
        <v>9589.949125</v>
      </c>
      <c r="N11" s="288">
        <v>736.554977</v>
      </c>
      <c r="O11" s="288">
        <v>26.496526999999997</v>
      </c>
      <c r="P11" s="288">
        <v>941.510414</v>
      </c>
      <c r="Q11" s="288">
        <v>906.842618</v>
      </c>
      <c r="R11" s="288">
        <v>61.597392</v>
      </c>
      <c r="S11" s="288">
        <v>48.891239</v>
      </c>
      <c r="T11" s="288">
        <v>116.677978</v>
      </c>
      <c r="U11" s="288">
        <v>9.067881</v>
      </c>
      <c r="V11" s="288">
        <v>546.298598</v>
      </c>
      <c r="W11" s="288">
        <v>507.020053</v>
      </c>
      <c r="X11" s="288">
        <v>453.745489</v>
      </c>
      <c r="Y11" s="288">
        <v>273.02667599999995</v>
      </c>
      <c r="Z11" s="288">
        <v>1323.36109</v>
      </c>
      <c r="AA11" s="288">
        <v>473.170841</v>
      </c>
      <c r="AB11" s="292">
        <v>765.399324</v>
      </c>
      <c r="AC11" s="292">
        <v>7.756323999999999</v>
      </c>
      <c r="AD11" s="292">
        <v>440.35906900000003</v>
      </c>
      <c r="AE11" s="292">
        <v>174.71624799999998</v>
      </c>
      <c r="AF11" s="292">
        <v>40.715199999999996</v>
      </c>
      <c r="AG11" s="292">
        <v>1318.0508189999998</v>
      </c>
      <c r="AH11" s="292">
        <v>110.83332300000001</v>
      </c>
      <c r="AI11" s="292">
        <v>307.85704499999997</v>
      </c>
      <c r="AJ11" s="292">
        <v>31.955724</v>
      </c>
      <c r="AK11" s="292">
        <v>45.797156</v>
      </c>
      <c r="AL11" s="292">
        <v>0.043118000000000004</v>
      </c>
      <c r="AM11" s="292">
        <v>0.257699</v>
      </c>
      <c r="AN11" s="292">
        <v>0.257699</v>
      </c>
      <c r="AO11" s="292">
        <v>0</v>
      </c>
      <c r="AP11" s="140" t="s">
        <v>59</v>
      </c>
      <c r="AQ11" s="302">
        <v>2012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1" customFormat="1" ht="15" customHeight="1" hidden="1">
      <c r="A12" s="128"/>
      <c r="B12" s="128" t="s">
        <v>4</v>
      </c>
      <c r="C12" s="288">
        <v>11748.000124</v>
      </c>
      <c r="D12" s="288">
        <v>450.216964</v>
      </c>
      <c r="E12" s="288">
        <v>448.62624800000003</v>
      </c>
      <c r="F12" s="288">
        <v>1.5907159999999998</v>
      </c>
      <c r="G12" s="288">
        <v>19.417861000000002</v>
      </c>
      <c r="H12" s="288">
        <v>170.884455</v>
      </c>
      <c r="I12" s="288">
        <v>0.8459650000000001</v>
      </c>
      <c r="J12" s="288">
        <v>15.051538</v>
      </c>
      <c r="K12" s="288">
        <v>79.504509</v>
      </c>
      <c r="L12" s="288">
        <v>75.482443</v>
      </c>
      <c r="M12" s="288">
        <v>11021.471348</v>
      </c>
      <c r="N12" s="288">
        <v>750.844542</v>
      </c>
      <c r="O12" s="288">
        <v>36.449939</v>
      </c>
      <c r="P12" s="288">
        <v>979.331649</v>
      </c>
      <c r="Q12" s="288">
        <v>1002.773299</v>
      </c>
      <c r="R12" s="288">
        <v>72.481091</v>
      </c>
      <c r="S12" s="288">
        <v>53.366251</v>
      </c>
      <c r="T12" s="288">
        <v>132.55894</v>
      </c>
      <c r="U12" s="288">
        <v>11.065166999999999</v>
      </c>
      <c r="V12" s="288">
        <v>612.4667460000001</v>
      </c>
      <c r="W12" s="288">
        <v>523.994858</v>
      </c>
      <c r="X12" s="288">
        <v>502.75768300000004</v>
      </c>
      <c r="Y12" s="288">
        <v>304.65119</v>
      </c>
      <c r="Z12" s="288">
        <v>1957.2724990000002</v>
      </c>
      <c r="AA12" s="288">
        <v>503.024375</v>
      </c>
      <c r="AB12" s="292">
        <v>878.340198</v>
      </c>
      <c r="AC12" s="292">
        <v>11.127163000000001</v>
      </c>
      <c r="AD12" s="292">
        <v>481.009273</v>
      </c>
      <c r="AE12" s="292">
        <v>207.69312100000002</v>
      </c>
      <c r="AF12" s="292">
        <v>46.615133</v>
      </c>
      <c r="AG12" s="292">
        <v>1428.416413</v>
      </c>
      <c r="AH12" s="292">
        <v>164.574716</v>
      </c>
      <c r="AI12" s="292">
        <v>360.657102</v>
      </c>
      <c r="AJ12" s="292">
        <v>30.650265</v>
      </c>
      <c r="AK12" s="292">
        <v>54.886083</v>
      </c>
      <c r="AL12" s="292">
        <v>0.272895</v>
      </c>
      <c r="AM12" s="292">
        <v>0.200253</v>
      </c>
      <c r="AN12" s="292">
        <v>0.200253</v>
      </c>
      <c r="AO12" s="292">
        <v>0</v>
      </c>
      <c r="AP12" s="140" t="s">
        <v>60</v>
      </c>
      <c r="AQ12" s="302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1" customFormat="1" ht="15" customHeight="1" hidden="1">
      <c r="A13" s="128"/>
      <c r="B13" s="128" t="s">
        <v>5</v>
      </c>
      <c r="C13" s="288">
        <v>13208.572976999998</v>
      </c>
      <c r="D13" s="288">
        <v>484.63336400000003</v>
      </c>
      <c r="E13" s="288">
        <v>483.098758</v>
      </c>
      <c r="F13" s="288">
        <v>1.534606</v>
      </c>
      <c r="G13" s="288">
        <v>11.904513999999999</v>
      </c>
      <c r="H13" s="288">
        <v>212.10013899999998</v>
      </c>
      <c r="I13" s="288">
        <v>0.595269</v>
      </c>
      <c r="J13" s="288">
        <v>4.944521</v>
      </c>
      <c r="K13" s="288">
        <v>112.4985</v>
      </c>
      <c r="L13" s="288">
        <v>94.061849</v>
      </c>
      <c r="M13" s="288">
        <v>12435.362967999998</v>
      </c>
      <c r="N13" s="288">
        <v>802.350514</v>
      </c>
      <c r="O13" s="288">
        <v>34.506383</v>
      </c>
      <c r="P13" s="288">
        <v>1109.969387</v>
      </c>
      <c r="Q13" s="288">
        <v>1165.876395</v>
      </c>
      <c r="R13" s="288">
        <v>96.122958</v>
      </c>
      <c r="S13" s="288">
        <v>52.570316</v>
      </c>
      <c r="T13" s="288">
        <v>142.45595</v>
      </c>
      <c r="U13" s="288">
        <v>14.065063</v>
      </c>
      <c r="V13" s="288">
        <v>696.3449989999999</v>
      </c>
      <c r="W13" s="288">
        <v>652.7630829999999</v>
      </c>
      <c r="X13" s="288">
        <v>579.569343</v>
      </c>
      <c r="Y13" s="288">
        <v>360.397177</v>
      </c>
      <c r="Z13" s="288">
        <v>1996.0655160000001</v>
      </c>
      <c r="AA13" s="288">
        <v>578.282289</v>
      </c>
      <c r="AB13" s="292">
        <v>1081.0535</v>
      </c>
      <c r="AC13" s="292">
        <v>17.323566</v>
      </c>
      <c r="AD13" s="292">
        <v>560.486553</v>
      </c>
      <c r="AE13" s="292">
        <v>265.726765</v>
      </c>
      <c r="AF13" s="292">
        <v>61.329964999999994</v>
      </c>
      <c r="AG13" s="292">
        <v>1603.346342</v>
      </c>
      <c r="AH13" s="292">
        <v>158.541256</v>
      </c>
      <c r="AI13" s="292">
        <v>406.215648</v>
      </c>
      <c r="AJ13" s="292">
        <v>19.968108</v>
      </c>
      <c r="AK13" s="292">
        <v>44.52511</v>
      </c>
      <c r="AL13" s="292">
        <v>0.017535</v>
      </c>
      <c r="AM13" s="292">
        <v>0.061238999999999995</v>
      </c>
      <c r="AN13" s="292">
        <v>0.061238999999999995</v>
      </c>
      <c r="AO13" s="292">
        <v>0</v>
      </c>
      <c r="AP13" s="140" t="s">
        <v>61</v>
      </c>
      <c r="AQ13" s="302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1" customFormat="1" ht="15" customHeight="1" hidden="1">
      <c r="A14" s="128"/>
      <c r="B14" s="128" t="s">
        <v>6</v>
      </c>
      <c r="C14" s="288">
        <v>12630.226718000002</v>
      </c>
      <c r="D14" s="288">
        <v>424.012272</v>
      </c>
      <c r="E14" s="288">
        <v>421.956822</v>
      </c>
      <c r="F14" s="288">
        <v>2.05545</v>
      </c>
      <c r="G14" s="288">
        <v>12.591592</v>
      </c>
      <c r="H14" s="288">
        <v>240.617401</v>
      </c>
      <c r="I14" s="288">
        <v>0.518795</v>
      </c>
      <c r="J14" s="288">
        <v>19.144942999999998</v>
      </c>
      <c r="K14" s="288">
        <v>102.46247100000001</v>
      </c>
      <c r="L14" s="288">
        <v>118.491192</v>
      </c>
      <c r="M14" s="288">
        <v>11887.160896000001</v>
      </c>
      <c r="N14" s="288">
        <v>720.0736459999999</v>
      </c>
      <c r="O14" s="288">
        <v>28.463985</v>
      </c>
      <c r="P14" s="288">
        <v>981.145747</v>
      </c>
      <c r="Q14" s="288">
        <v>965.52916</v>
      </c>
      <c r="R14" s="288">
        <v>83.418453</v>
      </c>
      <c r="S14" s="288">
        <v>49.386097</v>
      </c>
      <c r="T14" s="288">
        <v>128.056183</v>
      </c>
      <c r="U14" s="288">
        <v>10.690578</v>
      </c>
      <c r="V14" s="288">
        <v>580.5984030000001</v>
      </c>
      <c r="W14" s="288">
        <v>602.3831650000001</v>
      </c>
      <c r="X14" s="288">
        <v>530.701079</v>
      </c>
      <c r="Y14" s="288">
        <v>352.907077</v>
      </c>
      <c r="Z14" s="288">
        <v>2550.8107999999997</v>
      </c>
      <c r="AA14" s="288">
        <v>521.123049</v>
      </c>
      <c r="AB14" s="292">
        <v>995.211299</v>
      </c>
      <c r="AC14" s="292">
        <v>11.947287000000001</v>
      </c>
      <c r="AD14" s="292">
        <v>478.78193699999997</v>
      </c>
      <c r="AE14" s="292">
        <v>265.504943</v>
      </c>
      <c r="AF14" s="292">
        <v>45.880806</v>
      </c>
      <c r="AG14" s="292">
        <v>1447.5875549999998</v>
      </c>
      <c r="AH14" s="292">
        <v>116.750957</v>
      </c>
      <c r="AI14" s="292">
        <v>420.20869</v>
      </c>
      <c r="AJ14" s="292">
        <v>27.074203</v>
      </c>
      <c r="AK14" s="292">
        <v>38.475936000000004</v>
      </c>
      <c r="AL14" s="292">
        <v>0.011057</v>
      </c>
      <c r="AM14" s="292">
        <v>0.283361</v>
      </c>
      <c r="AN14" s="292">
        <v>0.283361</v>
      </c>
      <c r="AO14" s="292">
        <v>0</v>
      </c>
      <c r="AP14" s="140" t="s">
        <v>62</v>
      </c>
      <c r="AQ14" s="302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1" customFormat="1" ht="15" customHeight="1" hidden="1">
      <c r="A15" s="128"/>
      <c r="B15" s="128" t="s">
        <v>7</v>
      </c>
      <c r="C15" s="288">
        <v>13131.530961</v>
      </c>
      <c r="D15" s="288">
        <v>389.536864</v>
      </c>
      <c r="E15" s="288">
        <v>388.008358</v>
      </c>
      <c r="F15" s="288">
        <v>1.5285060000000001</v>
      </c>
      <c r="G15" s="288">
        <v>12.692848</v>
      </c>
      <c r="H15" s="288">
        <v>268.516</v>
      </c>
      <c r="I15" s="288">
        <v>0.25778500000000004</v>
      </c>
      <c r="J15" s="288">
        <v>22.921526999999998</v>
      </c>
      <c r="K15" s="288">
        <v>86.841337</v>
      </c>
      <c r="L15" s="288">
        <v>158.495351</v>
      </c>
      <c r="M15" s="288">
        <v>12402.832336000001</v>
      </c>
      <c r="N15" s="288">
        <v>762.304809</v>
      </c>
      <c r="O15" s="288">
        <v>40.346005</v>
      </c>
      <c r="P15" s="288">
        <v>1048.8826640000002</v>
      </c>
      <c r="Q15" s="288">
        <v>999.554358</v>
      </c>
      <c r="R15" s="288">
        <v>75.828424</v>
      </c>
      <c r="S15" s="288">
        <v>56.656676</v>
      </c>
      <c r="T15" s="288">
        <v>138.075119</v>
      </c>
      <c r="U15" s="288">
        <v>10.302199</v>
      </c>
      <c r="V15" s="288">
        <v>511.031412</v>
      </c>
      <c r="W15" s="288">
        <v>631.182761</v>
      </c>
      <c r="X15" s="288">
        <v>578.3036940000001</v>
      </c>
      <c r="Y15" s="288">
        <v>391.819569</v>
      </c>
      <c r="Z15" s="288">
        <v>2858.342615</v>
      </c>
      <c r="AA15" s="288">
        <v>551.725414</v>
      </c>
      <c r="AB15" s="292">
        <v>1061.044433</v>
      </c>
      <c r="AC15" s="292">
        <v>11.383993</v>
      </c>
      <c r="AD15" s="292">
        <v>509.350924</v>
      </c>
      <c r="AE15" s="292">
        <v>227.357069</v>
      </c>
      <c r="AF15" s="292">
        <v>59.302364000000004</v>
      </c>
      <c r="AG15" s="292">
        <v>1349.15596</v>
      </c>
      <c r="AH15" s="292">
        <v>129.379668</v>
      </c>
      <c r="AI15" s="292">
        <v>401.502206</v>
      </c>
      <c r="AJ15" s="292">
        <v>11.510511000000001</v>
      </c>
      <c r="AK15" s="292">
        <v>46.135197</v>
      </c>
      <c r="AL15" s="292">
        <v>0.026617000000000002</v>
      </c>
      <c r="AM15" s="292">
        <v>0.28058799999999995</v>
      </c>
      <c r="AN15" s="292">
        <v>0.259912</v>
      </c>
      <c r="AO15" s="292">
        <v>0.020676</v>
      </c>
      <c r="AP15" s="140" t="s">
        <v>63</v>
      </c>
      <c r="AQ15" s="302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1" customFormat="1" ht="15" customHeight="1" hidden="1">
      <c r="A16" s="128"/>
      <c r="B16" s="128" t="s">
        <v>8</v>
      </c>
      <c r="C16" s="288">
        <v>13231.198687999997</v>
      </c>
      <c r="D16" s="288">
        <v>391.41501900000003</v>
      </c>
      <c r="E16" s="288">
        <v>389.533614</v>
      </c>
      <c r="F16" s="288">
        <v>1.881405</v>
      </c>
      <c r="G16" s="288">
        <v>9.936766</v>
      </c>
      <c r="H16" s="288">
        <v>321.754962</v>
      </c>
      <c r="I16" s="288">
        <v>0.744977</v>
      </c>
      <c r="J16" s="288">
        <v>22.80027</v>
      </c>
      <c r="K16" s="288">
        <v>144.46802100000002</v>
      </c>
      <c r="L16" s="288">
        <v>153.741694</v>
      </c>
      <c r="M16" s="288">
        <v>12463.253076999998</v>
      </c>
      <c r="N16" s="288">
        <v>752.6606409999999</v>
      </c>
      <c r="O16" s="288">
        <v>42.039462</v>
      </c>
      <c r="P16" s="288">
        <v>1062.0857649999998</v>
      </c>
      <c r="Q16" s="288">
        <v>1079.966076</v>
      </c>
      <c r="R16" s="288">
        <v>72.18283</v>
      </c>
      <c r="S16" s="288">
        <v>56.487322999999996</v>
      </c>
      <c r="T16" s="288">
        <v>141.85882199999998</v>
      </c>
      <c r="U16" s="288">
        <v>14.451308999999998</v>
      </c>
      <c r="V16" s="288">
        <v>526.205173</v>
      </c>
      <c r="W16" s="288">
        <v>585.587701</v>
      </c>
      <c r="X16" s="288">
        <v>555.237209</v>
      </c>
      <c r="Y16" s="288">
        <v>370.26385600000003</v>
      </c>
      <c r="Z16" s="288">
        <v>2827.167276</v>
      </c>
      <c r="AA16" s="288">
        <v>538.086771</v>
      </c>
      <c r="AB16" s="292">
        <v>1046.435328</v>
      </c>
      <c r="AC16" s="292">
        <v>10.035582</v>
      </c>
      <c r="AD16" s="292">
        <v>483.120999</v>
      </c>
      <c r="AE16" s="292">
        <v>190.495238</v>
      </c>
      <c r="AF16" s="292">
        <v>47.03029</v>
      </c>
      <c r="AG16" s="292">
        <v>1393.840742</v>
      </c>
      <c r="AH16" s="292">
        <v>234.777893</v>
      </c>
      <c r="AI16" s="292">
        <v>433.23679100000004</v>
      </c>
      <c r="AJ16" s="292">
        <v>3.742856</v>
      </c>
      <c r="AK16" s="292">
        <v>40.841117</v>
      </c>
      <c r="AL16" s="292">
        <v>0.027291</v>
      </c>
      <c r="AM16" s="292">
        <v>0.2276</v>
      </c>
      <c r="AN16" s="292">
        <v>0.2276</v>
      </c>
      <c r="AO16" s="292">
        <v>0</v>
      </c>
      <c r="AP16" s="140" t="s">
        <v>64</v>
      </c>
      <c r="AQ16" s="302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1" customFormat="1" ht="15" customHeight="1" hidden="1">
      <c r="A17" s="128"/>
      <c r="B17" s="128" t="s">
        <v>9</v>
      </c>
      <c r="C17" s="288">
        <v>12830.675307</v>
      </c>
      <c r="D17" s="288">
        <v>312.04721900000004</v>
      </c>
      <c r="E17" s="288">
        <v>310.525118</v>
      </c>
      <c r="F17" s="288">
        <v>1.5221010000000001</v>
      </c>
      <c r="G17" s="288">
        <v>9.814373999999999</v>
      </c>
      <c r="H17" s="288">
        <v>287.181296</v>
      </c>
      <c r="I17" s="288">
        <v>0.651423</v>
      </c>
      <c r="J17" s="288">
        <v>19.454231</v>
      </c>
      <c r="K17" s="288">
        <v>111.36815700000001</v>
      </c>
      <c r="L17" s="288">
        <v>155.707485</v>
      </c>
      <c r="M17" s="288">
        <v>12168.295453</v>
      </c>
      <c r="N17" s="288">
        <v>741.780927</v>
      </c>
      <c r="O17" s="288">
        <v>29.298963</v>
      </c>
      <c r="P17" s="288">
        <v>1074.82086</v>
      </c>
      <c r="Q17" s="288">
        <v>1059.960143</v>
      </c>
      <c r="R17" s="288">
        <v>78.106015</v>
      </c>
      <c r="S17" s="288">
        <v>54.236741</v>
      </c>
      <c r="T17" s="288">
        <v>135.673528</v>
      </c>
      <c r="U17" s="288">
        <v>13.388369</v>
      </c>
      <c r="V17" s="288">
        <v>458.13298499999996</v>
      </c>
      <c r="W17" s="288">
        <v>607.52489</v>
      </c>
      <c r="X17" s="288">
        <v>542.735149</v>
      </c>
      <c r="Y17" s="288">
        <v>346.013374</v>
      </c>
      <c r="Z17" s="288">
        <v>3088.1969419999996</v>
      </c>
      <c r="AA17" s="288">
        <v>540.056348</v>
      </c>
      <c r="AB17" s="292">
        <v>951.920066</v>
      </c>
      <c r="AC17" s="292">
        <v>11.288387</v>
      </c>
      <c r="AD17" s="292">
        <v>423.027348</v>
      </c>
      <c r="AE17" s="292">
        <v>163.26982999999998</v>
      </c>
      <c r="AF17" s="292">
        <v>42.10192</v>
      </c>
      <c r="AG17" s="292">
        <v>1243.457208</v>
      </c>
      <c r="AH17" s="292">
        <v>169.218085</v>
      </c>
      <c r="AI17" s="292">
        <v>394.087375</v>
      </c>
      <c r="AJ17" s="292">
        <v>17.30568</v>
      </c>
      <c r="AK17" s="292">
        <v>35.938007</v>
      </c>
      <c r="AL17" s="292">
        <v>0.023832</v>
      </c>
      <c r="AM17" s="292">
        <v>0.069446</v>
      </c>
      <c r="AN17" s="292">
        <v>0.069446</v>
      </c>
      <c r="AO17" s="292">
        <v>0</v>
      </c>
      <c r="AP17" s="140" t="s">
        <v>65</v>
      </c>
      <c r="AQ17" s="302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1" customFormat="1" ht="15" customHeight="1" hidden="1">
      <c r="A18" s="128"/>
      <c r="B18" s="128" t="s">
        <v>10</v>
      </c>
      <c r="C18" s="288">
        <v>12831.394572000001</v>
      </c>
      <c r="D18" s="288">
        <v>252.385732</v>
      </c>
      <c r="E18" s="288">
        <v>250.117001</v>
      </c>
      <c r="F18" s="288">
        <v>2.2687310000000003</v>
      </c>
      <c r="G18" s="288">
        <v>11.176838</v>
      </c>
      <c r="H18" s="288">
        <v>255.684499</v>
      </c>
      <c r="I18" s="288">
        <v>0.44079</v>
      </c>
      <c r="J18" s="288">
        <v>22.929221000000002</v>
      </c>
      <c r="K18" s="288">
        <v>89.002772</v>
      </c>
      <c r="L18" s="288">
        <v>143.311716</v>
      </c>
      <c r="M18" s="288">
        <v>12246.442063</v>
      </c>
      <c r="N18" s="288">
        <v>749.532011</v>
      </c>
      <c r="O18" s="288">
        <v>32.171612</v>
      </c>
      <c r="P18" s="288">
        <v>1115.843102</v>
      </c>
      <c r="Q18" s="288">
        <v>928.1898140000001</v>
      </c>
      <c r="R18" s="288">
        <v>71.576632</v>
      </c>
      <c r="S18" s="288">
        <v>60.685447999999994</v>
      </c>
      <c r="T18" s="288">
        <v>130.552111</v>
      </c>
      <c r="U18" s="288">
        <v>17.330898</v>
      </c>
      <c r="V18" s="288">
        <v>630.679856</v>
      </c>
      <c r="W18" s="288">
        <v>586.4017610000001</v>
      </c>
      <c r="X18" s="288">
        <v>526.1329420000001</v>
      </c>
      <c r="Y18" s="288">
        <v>336.741981</v>
      </c>
      <c r="Z18" s="288">
        <v>3434.5134900000003</v>
      </c>
      <c r="AA18" s="288">
        <v>532.722953</v>
      </c>
      <c r="AB18" s="292">
        <v>951.7881110000001</v>
      </c>
      <c r="AC18" s="292">
        <v>11.474562</v>
      </c>
      <c r="AD18" s="292">
        <v>455.747528</v>
      </c>
      <c r="AE18" s="292">
        <v>189.832147</v>
      </c>
      <c r="AF18" s="292">
        <v>54.367032</v>
      </c>
      <c r="AG18" s="292">
        <v>872.3589109999999</v>
      </c>
      <c r="AH18" s="292">
        <v>166.05338500000002</v>
      </c>
      <c r="AI18" s="292">
        <v>391.74577600000003</v>
      </c>
      <c r="AJ18" s="292">
        <v>19.444080999999997</v>
      </c>
      <c r="AK18" s="292">
        <v>46.066949</v>
      </c>
      <c r="AL18" s="292">
        <v>0.019073</v>
      </c>
      <c r="AM18" s="292">
        <v>0.175337</v>
      </c>
      <c r="AN18" s="292">
        <v>0.175337</v>
      </c>
      <c r="AO18" s="292">
        <v>0</v>
      </c>
      <c r="AP18" s="140" t="s">
        <v>66</v>
      </c>
      <c r="AQ18" s="302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1" customFormat="1" ht="15" customHeight="1" hidden="1">
      <c r="A19" s="128"/>
      <c r="B19" s="128" t="s">
        <v>14</v>
      </c>
      <c r="C19" s="288">
        <v>12952.651722000002</v>
      </c>
      <c r="D19" s="288">
        <v>379.315107</v>
      </c>
      <c r="E19" s="288">
        <v>377.203036</v>
      </c>
      <c r="F19" s="288">
        <v>2.112071</v>
      </c>
      <c r="G19" s="288">
        <v>12.266489</v>
      </c>
      <c r="H19" s="288">
        <v>282.41807900000003</v>
      </c>
      <c r="I19" s="288">
        <v>0.483372</v>
      </c>
      <c r="J19" s="288">
        <v>18.241383000000003</v>
      </c>
      <c r="K19" s="288">
        <v>118.869731</v>
      </c>
      <c r="L19" s="288">
        <v>144.823593</v>
      </c>
      <c r="M19" s="288">
        <v>12223.240303</v>
      </c>
      <c r="N19" s="288">
        <v>870.517078</v>
      </c>
      <c r="O19" s="288">
        <v>39.97604</v>
      </c>
      <c r="P19" s="288">
        <v>1242.2550390000001</v>
      </c>
      <c r="Q19" s="288">
        <v>981.3963490000001</v>
      </c>
      <c r="R19" s="288">
        <v>82.620339</v>
      </c>
      <c r="S19" s="288">
        <v>57.300774</v>
      </c>
      <c r="T19" s="288">
        <v>133.53563699999998</v>
      </c>
      <c r="U19" s="288">
        <v>17.217611</v>
      </c>
      <c r="V19" s="288">
        <v>647.199153</v>
      </c>
      <c r="W19" s="288">
        <v>648.063839</v>
      </c>
      <c r="X19" s="288">
        <v>549.6902680000001</v>
      </c>
      <c r="Y19" s="288">
        <v>337.95589399999994</v>
      </c>
      <c r="Z19" s="288">
        <v>2596.674296</v>
      </c>
      <c r="AA19" s="288">
        <v>555.978057</v>
      </c>
      <c r="AB19" s="292">
        <v>978.4247049999999</v>
      </c>
      <c r="AC19" s="292">
        <v>12.516290000000001</v>
      </c>
      <c r="AD19" s="292">
        <v>479.871591</v>
      </c>
      <c r="AE19" s="292">
        <v>197.96310699999998</v>
      </c>
      <c r="AF19" s="292">
        <v>50.325588</v>
      </c>
      <c r="AG19" s="292">
        <v>1237.608315</v>
      </c>
      <c r="AH19" s="292">
        <v>77.23605599999999</v>
      </c>
      <c r="AI19" s="292">
        <v>428.914277</v>
      </c>
      <c r="AJ19" s="292">
        <v>17.826121999999998</v>
      </c>
      <c r="AK19" s="292">
        <v>37.415105000000004</v>
      </c>
      <c r="AL19" s="292">
        <v>0.029092</v>
      </c>
      <c r="AM19" s="292">
        <v>0.14142500000000002</v>
      </c>
      <c r="AN19" s="292">
        <v>0.14142500000000002</v>
      </c>
      <c r="AO19" s="292">
        <v>0</v>
      </c>
      <c r="AP19" s="140" t="s">
        <v>67</v>
      </c>
      <c r="AQ19" s="302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1" customFormat="1" ht="15" customHeight="1" hidden="1">
      <c r="A20" s="128"/>
      <c r="B20" s="128" t="s">
        <v>11</v>
      </c>
      <c r="C20" s="288">
        <v>13190.769654999998</v>
      </c>
      <c r="D20" s="288">
        <v>477.984676</v>
      </c>
      <c r="E20" s="288">
        <v>476.000681</v>
      </c>
      <c r="F20" s="288">
        <v>1.983995</v>
      </c>
      <c r="G20" s="288">
        <v>22.53617</v>
      </c>
      <c r="H20" s="288">
        <v>252.95606199999997</v>
      </c>
      <c r="I20" s="288">
        <v>0.321407</v>
      </c>
      <c r="J20" s="288">
        <v>20.011884</v>
      </c>
      <c r="K20" s="288">
        <v>92.77474099999999</v>
      </c>
      <c r="L20" s="288">
        <v>139.84803</v>
      </c>
      <c r="M20" s="288">
        <v>12375.379675999999</v>
      </c>
      <c r="N20" s="288">
        <v>850.9847530000001</v>
      </c>
      <c r="O20" s="288">
        <v>26.80512</v>
      </c>
      <c r="P20" s="288">
        <v>1203.679058</v>
      </c>
      <c r="Q20" s="288">
        <v>895.435152</v>
      </c>
      <c r="R20" s="288">
        <v>72.31415799999999</v>
      </c>
      <c r="S20" s="288">
        <v>54.291888</v>
      </c>
      <c r="T20" s="288">
        <v>137.97792800000002</v>
      </c>
      <c r="U20" s="288">
        <v>12.082284</v>
      </c>
      <c r="V20" s="288">
        <v>801.8262149999999</v>
      </c>
      <c r="W20" s="288">
        <v>631.3304939999999</v>
      </c>
      <c r="X20" s="288">
        <v>538.163328</v>
      </c>
      <c r="Y20" s="288">
        <v>333.346944</v>
      </c>
      <c r="Z20" s="288">
        <v>2560.839596</v>
      </c>
      <c r="AA20" s="288">
        <v>544.678864</v>
      </c>
      <c r="AB20" s="292">
        <v>1016.343301</v>
      </c>
      <c r="AC20" s="292">
        <v>13.054216</v>
      </c>
      <c r="AD20" s="292">
        <v>443.81672100000003</v>
      </c>
      <c r="AE20" s="292">
        <v>227.315347</v>
      </c>
      <c r="AF20" s="292">
        <v>54.390572</v>
      </c>
      <c r="AG20" s="292">
        <v>1410.586925</v>
      </c>
      <c r="AH20" s="292">
        <v>117.860652</v>
      </c>
      <c r="AI20" s="292">
        <v>428.25615999999997</v>
      </c>
      <c r="AJ20" s="292">
        <v>10.311637000000001</v>
      </c>
      <c r="AK20" s="292">
        <v>51.248259</v>
      </c>
      <c r="AL20" s="292">
        <v>0.027496</v>
      </c>
      <c r="AM20" s="292">
        <v>0.325679</v>
      </c>
      <c r="AN20" s="292">
        <v>0.325679</v>
      </c>
      <c r="AO20" s="292">
        <v>0</v>
      </c>
      <c r="AP20" s="140" t="s">
        <v>68</v>
      </c>
      <c r="AQ20" s="302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1" customFormat="1" ht="15" customHeight="1" hidden="1">
      <c r="A21" s="128"/>
      <c r="B21" s="128" t="s">
        <v>12</v>
      </c>
      <c r="C21" s="288">
        <v>13753.052493000001</v>
      </c>
      <c r="D21" s="288">
        <v>596.776482</v>
      </c>
      <c r="E21" s="288">
        <v>594.458038</v>
      </c>
      <c r="F21" s="288">
        <v>2.318444</v>
      </c>
      <c r="G21" s="288">
        <v>17.209321</v>
      </c>
      <c r="H21" s="288">
        <v>342.98068900000004</v>
      </c>
      <c r="I21" s="288">
        <v>0.6552100000000001</v>
      </c>
      <c r="J21" s="288">
        <v>23.756479</v>
      </c>
      <c r="K21" s="288">
        <v>155.137812</v>
      </c>
      <c r="L21" s="288">
        <v>163.431188</v>
      </c>
      <c r="M21" s="288">
        <v>12744.168129999998</v>
      </c>
      <c r="N21" s="288">
        <v>955.5583340000001</v>
      </c>
      <c r="O21" s="288">
        <v>39.347478</v>
      </c>
      <c r="P21" s="288">
        <v>1344.877745</v>
      </c>
      <c r="Q21" s="288">
        <v>981.513288</v>
      </c>
      <c r="R21" s="288">
        <v>73.24226399999999</v>
      </c>
      <c r="S21" s="288">
        <v>58.229817000000004</v>
      </c>
      <c r="T21" s="288">
        <v>163.083033</v>
      </c>
      <c r="U21" s="288">
        <v>12.407620000000001</v>
      </c>
      <c r="V21" s="288">
        <v>645.2219749999999</v>
      </c>
      <c r="W21" s="288">
        <v>684.5744050000001</v>
      </c>
      <c r="X21" s="288">
        <v>578.534789</v>
      </c>
      <c r="Y21" s="288">
        <v>351.36194</v>
      </c>
      <c r="Z21" s="288">
        <v>2098.9909019999996</v>
      </c>
      <c r="AA21" s="288">
        <v>661.789542</v>
      </c>
      <c r="AB21" s="292">
        <v>1074.819996</v>
      </c>
      <c r="AC21" s="292">
        <v>16.266761</v>
      </c>
      <c r="AD21" s="292">
        <v>550.1600030000001</v>
      </c>
      <c r="AE21" s="292">
        <v>222.496308</v>
      </c>
      <c r="AF21" s="292">
        <v>62.947576999999995</v>
      </c>
      <c r="AG21" s="292">
        <v>1471.722182</v>
      </c>
      <c r="AH21" s="292">
        <v>146.399866</v>
      </c>
      <c r="AI21" s="292">
        <v>550.6223050000001</v>
      </c>
      <c r="AJ21" s="292">
        <v>0.250534</v>
      </c>
      <c r="AK21" s="292">
        <v>51.472697999999994</v>
      </c>
      <c r="AL21" s="292">
        <v>0.022204</v>
      </c>
      <c r="AM21" s="292">
        <v>0.172435</v>
      </c>
      <c r="AN21" s="292">
        <v>0.172435</v>
      </c>
      <c r="AO21" s="292">
        <v>0</v>
      </c>
      <c r="AP21" s="140" t="s">
        <v>69</v>
      </c>
      <c r="AQ21" s="302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1" customFormat="1" ht="15" customHeight="1" hidden="1">
      <c r="A22" s="128"/>
      <c r="B22" s="128" t="s">
        <v>13</v>
      </c>
      <c r="C22" s="288">
        <v>12605.476173000001</v>
      </c>
      <c r="D22" s="288">
        <v>592.965194</v>
      </c>
      <c r="E22" s="288">
        <v>591.027537</v>
      </c>
      <c r="F22" s="288">
        <v>1.937657</v>
      </c>
      <c r="G22" s="288">
        <v>25.783026999999997</v>
      </c>
      <c r="H22" s="288">
        <v>308.067185</v>
      </c>
      <c r="I22" s="288">
        <v>0.545372</v>
      </c>
      <c r="J22" s="288">
        <v>14.155316000000001</v>
      </c>
      <c r="K22" s="288">
        <v>159.99789199999998</v>
      </c>
      <c r="L22" s="288">
        <v>133.368605</v>
      </c>
      <c r="M22" s="288">
        <v>11636.355467999998</v>
      </c>
      <c r="N22" s="288">
        <v>821.031783</v>
      </c>
      <c r="O22" s="288">
        <v>39.438176</v>
      </c>
      <c r="P22" s="288">
        <v>1155.0034779999999</v>
      </c>
      <c r="Q22" s="288">
        <v>988.367802</v>
      </c>
      <c r="R22" s="288">
        <v>74.22334</v>
      </c>
      <c r="S22" s="288">
        <v>56.328078</v>
      </c>
      <c r="T22" s="288">
        <v>146.385334</v>
      </c>
      <c r="U22" s="288">
        <v>15.444535</v>
      </c>
      <c r="V22" s="288">
        <v>523.738276</v>
      </c>
      <c r="W22" s="288">
        <v>647.4166829999999</v>
      </c>
      <c r="X22" s="288">
        <v>494.526202</v>
      </c>
      <c r="Y22" s="288">
        <v>324.96781</v>
      </c>
      <c r="Z22" s="288">
        <v>1817.6064920000001</v>
      </c>
      <c r="AA22" s="288">
        <v>588.3643639999999</v>
      </c>
      <c r="AB22" s="292">
        <v>1055.825125</v>
      </c>
      <c r="AC22" s="292">
        <v>13.798611000000001</v>
      </c>
      <c r="AD22" s="292">
        <v>553.683753</v>
      </c>
      <c r="AE22" s="292">
        <v>178.637897</v>
      </c>
      <c r="AF22" s="292">
        <v>63.164486</v>
      </c>
      <c r="AG22" s="292">
        <v>1467.917393</v>
      </c>
      <c r="AH22" s="292">
        <v>189.316922</v>
      </c>
      <c r="AI22" s="292">
        <v>421.168928</v>
      </c>
      <c r="AJ22" s="292">
        <v>0.171629</v>
      </c>
      <c r="AK22" s="292">
        <v>41.998527</v>
      </c>
      <c r="AL22" s="292">
        <v>0.023549</v>
      </c>
      <c r="AM22" s="292">
        <v>0.111594</v>
      </c>
      <c r="AN22" s="292">
        <v>0.111594</v>
      </c>
      <c r="AO22" s="292">
        <v>0</v>
      </c>
      <c r="AP22" s="140" t="s">
        <v>70</v>
      </c>
      <c r="AQ22" s="302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1" customFormat="1" ht="15" customHeight="1">
      <c r="A23" s="128"/>
      <c r="B23" s="128"/>
      <c r="C23" s="363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140"/>
      <c r="AQ23" s="302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1" customFormat="1" ht="15" customHeight="1">
      <c r="A24" s="128">
        <v>2013</v>
      </c>
      <c r="B24" s="128" t="s">
        <v>3</v>
      </c>
      <c r="C24" s="288">
        <v>11481.521079000002</v>
      </c>
      <c r="D24" s="288">
        <v>541.04943</v>
      </c>
      <c r="E24" s="288">
        <v>538.821152</v>
      </c>
      <c r="F24" s="288">
        <v>2.228278</v>
      </c>
      <c r="G24" s="288">
        <v>34.357177</v>
      </c>
      <c r="H24" s="288">
        <v>319.375021</v>
      </c>
      <c r="I24" s="288">
        <v>0.596573</v>
      </c>
      <c r="J24" s="288">
        <v>24.406291</v>
      </c>
      <c r="K24" s="288">
        <v>159.413232</v>
      </c>
      <c r="L24" s="288">
        <v>134.958925</v>
      </c>
      <c r="M24" s="288">
        <v>10541.360911</v>
      </c>
      <c r="N24" s="288">
        <v>21.871585</v>
      </c>
      <c r="O24" s="288">
        <v>1142.2106680000002</v>
      </c>
      <c r="P24" s="288">
        <v>1029.436465</v>
      </c>
      <c r="Q24" s="288">
        <v>77.593341</v>
      </c>
      <c r="R24" s="288">
        <v>40.447471</v>
      </c>
      <c r="S24" s="288">
        <v>149.055442</v>
      </c>
      <c r="T24" s="288">
        <v>11.947183</v>
      </c>
      <c r="U24" s="288">
        <v>495.581043</v>
      </c>
      <c r="V24" s="288">
        <v>521.996976</v>
      </c>
      <c r="W24" s="288">
        <v>499.776411</v>
      </c>
      <c r="X24" s="288">
        <v>316.951343</v>
      </c>
      <c r="Y24" s="288">
        <v>1608.528107</v>
      </c>
      <c r="Z24" s="288">
        <v>541.2490849999999</v>
      </c>
      <c r="AA24" s="288">
        <v>887.6398519999999</v>
      </c>
      <c r="AB24" s="292">
        <v>10.273873</v>
      </c>
      <c r="AC24" s="292">
        <v>476.562523</v>
      </c>
      <c r="AD24" s="292">
        <v>112.989526</v>
      </c>
      <c r="AE24" s="292">
        <v>71.91791599999999</v>
      </c>
      <c r="AF24" s="292">
        <v>1193.54959</v>
      </c>
      <c r="AG24" s="292">
        <v>116.796569</v>
      </c>
      <c r="AH24" s="292">
        <v>398.744664</v>
      </c>
      <c r="AI24" s="292">
        <v>0.1184</v>
      </c>
      <c r="AJ24" s="292">
        <v>44.985011</v>
      </c>
      <c r="AK24" s="292">
        <v>0.015385999999999999</v>
      </c>
      <c r="AL24" s="292">
        <v>0.259743</v>
      </c>
      <c r="AM24" s="292">
        <v>0.259743</v>
      </c>
      <c r="AN24" s="292">
        <v>0</v>
      </c>
      <c r="AO24" s="292">
        <v>0</v>
      </c>
      <c r="AP24" s="140" t="s">
        <v>59</v>
      </c>
      <c r="AQ24" s="302">
        <v>2013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1" customFormat="1" ht="15" customHeight="1">
      <c r="A25" s="128"/>
      <c r="B25" s="128" t="s">
        <v>4</v>
      </c>
      <c r="C25" s="288">
        <v>12385.690909000003</v>
      </c>
      <c r="D25" s="288">
        <v>468.20083</v>
      </c>
      <c r="E25" s="288">
        <v>466.41651</v>
      </c>
      <c r="F25" s="288">
        <v>1.78432</v>
      </c>
      <c r="G25" s="288">
        <v>25.417778</v>
      </c>
      <c r="H25" s="288">
        <v>308.452739</v>
      </c>
      <c r="I25" s="288">
        <v>0.343518</v>
      </c>
      <c r="J25" s="288">
        <v>16.945887</v>
      </c>
      <c r="K25" s="288">
        <v>197.991465</v>
      </c>
      <c r="L25" s="288">
        <v>93.171869</v>
      </c>
      <c r="M25" s="288">
        <v>11528.780257999999</v>
      </c>
      <c r="N25" s="288">
        <v>42.942303</v>
      </c>
      <c r="O25" s="288">
        <v>1099.816415</v>
      </c>
      <c r="P25" s="288">
        <v>1055.809594</v>
      </c>
      <c r="Q25" s="288">
        <v>91.780378</v>
      </c>
      <c r="R25" s="288">
        <v>44.252049</v>
      </c>
      <c r="S25" s="288">
        <v>146.06981</v>
      </c>
      <c r="T25" s="288">
        <v>13.576055</v>
      </c>
      <c r="U25" s="288">
        <v>533.965282</v>
      </c>
      <c r="V25" s="288">
        <v>584.307723</v>
      </c>
      <c r="W25" s="288">
        <v>537.52625</v>
      </c>
      <c r="X25" s="288">
        <v>318.340227</v>
      </c>
      <c r="Y25" s="288">
        <v>1812.007077</v>
      </c>
      <c r="Z25" s="288">
        <v>552.329746</v>
      </c>
      <c r="AA25" s="288">
        <v>959.031775</v>
      </c>
      <c r="AB25" s="292">
        <v>15.013485000000001</v>
      </c>
      <c r="AC25" s="292">
        <v>499.48962800000004</v>
      </c>
      <c r="AD25" s="292">
        <v>131.785485</v>
      </c>
      <c r="AE25" s="292">
        <v>50.435332</v>
      </c>
      <c r="AF25" s="292">
        <v>1558.582343</v>
      </c>
      <c r="AG25" s="292">
        <v>232.754739</v>
      </c>
      <c r="AH25" s="292">
        <v>465.453259</v>
      </c>
      <c r="AI25" s="292">
        <v>0.025781</v>
      </c>
      <c r="AJ25" s="292">
        <v>54.318879</v>
      </c>
      <c r="AK25" s="292">
        <v>0.033845</v>
      </c>
      <c r="AL25" s="292">
        <v>0.46079899999999996</v>
      </c>
      <c r="AM25" s="292">
        <v>0.46079899999999996</v>
      </c>
      <c r="AN25" s="292">
        <v>0</v>
      </c>
      <c r="AO25" s="292">
        <v>0</v>
      </c>
      <c r="AP25" s="140" t="s">
        <v>60</v>
      </c>
      <c r="AQ25" s="302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1" customFormat="1" ht="15" customHeight="1">
      <c r="A26" s="128"/>
      <c r="B26" s="128" t="s">
        <v>5</v>
      </c>
      <c r="C26" s="288">
        <v>13122.058141000003</v>
      </c>
      <c r="D26" s="288">
        <v>481.935242</v>
      </c>
      <c r="E26" s="288">
        <v>479.107972</v>
      </c>
      <c r="F26" s="288">
        <v>2.82727</v>
      </c>
      <c r="G26" s="288">
        <v>16.368945</v>
      </c>
      <c r="H26" s="288">
        <v>275.200566</v>
      </c>
      <c r="I26" s="288">
        <v>0.270899</v>
      </c>
      <c r="J26" s="288">
        <v>16.628632000000003</v>
      </c>
      <c r="K26" s="288">
        <v>147.228447</v>
      </c>
      <c r="L26" s="288">
        <v>111.07258800000001</v>
      </c>
      <c r="M26" s="288">
        <v>12302.422481000001</v>
      </c>
      <c r="N26" s="288">
        <v>40.02321499999999</v>
      </c>
      <c r="O26" s="288">
        <v>1178.071445</v>
      </c>
      <c r="P26" s="288">
        <v>1195.643915</v>
      </c>
      <c r="Q26" s="288">
        <v>101.43755999999999</v>
      </c>
      <c r="R26" s="288">
        <v>51.108008999999996</v>
      </c>
      <c r="S26" s="288">
        <v>165.411989</v>
      </c>
      <c r="T26" s="288">
        <v>12.185895</v>
      </c>
      <c r="U26" s="288">
        <v>475.535982</v>
      </c>
      <c r="V26" s="288">
        <v>633.42733</v>
      </c>
      <c r="W26" s="288">
        <v>581.279874</v>
      </c>
      <c r="X26" s="288">
        <v>377.916825</v>
      </c>
      <c r="Y26" s="288">
        <v>1920.060058</v>
      </c>
      <c r="Z26" s="288">
        <v>607.741269</v>
      </c>
      <c r="AA26" s="288">
        <v>1116.6403540000001</v>
      </c>
      <c r="AB26" s="292">
        <v>13.610612999999999</v>
      </c>
      <c r="AC26" s="292">
        <v>513.427551</v>
      </c>
      <c r="AD26" s="292">
        <v>131.88841699999998</v>
      </c>
      <c r="AE26" s="292">
        <v>55.719322</v>
      </c>
      <c r="AF26" s="292">
        <v>1595.961061</v>
      </c>
      <c r="AG26" s="292">
        <v>185.634447</v>
      </c>
      <c r="AH26" s="292">
        <v>499.01345299999997</v>
      </c>
      <c r="AI26" s="292">
        <v>0.148103</v>
      </c>
      <c r="AJ26" s="292">
        <v>45.778903</v>
      </c>
      <c r="AK26" s="292">
        <v>0.017625</v>
      </c>
      <c r="AL26" s="292">
        <v>0.186276</v>
      </c>
      <c r="AM26" s="292">
        <v>0.181779</v>
      </c>
      <c r="AN26" s="292">
        <v>0.004497</v>
      </c>
      <c r="AO26" s="292">
        <v>4.497E-06</v>
      </c>
      <c r="AP26" s="140" t="s">
        <v>61</v>
      </c>
      <c r="AQ26" s="302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1" customFormat="1" ht="15" customHeight="1">
      <c r="A27" s="128"/>
      <c r="B27" s="128" t="s">
        <v>6</v>
      </c>
      <c r="C27" s="288">
        <v>12468.202903000001</v>
      </c>
      <c r="D27" s="288">
        <v>430.912537</v>
      </c>
      <c r="E27" s="288">
        <v>429.190637</v>
      </c>
      <c r="F27" s="288">
        <v>1.7219</v>
      </c>
      <c r="G27" s="288">
        <v>19.428831</v>
      </c>
      <c r="H27" s="288">
        <v>279.489741</v>
      </c>
      <c r="I27" s="288">
        <v>0.546729</v>
      </c>
      <c r="J27" s="288">
        <v>12.392151</v>
      </c>
      <c r="K27" s="288">
        <v>109.873458</v>
      </c>
      <c r="L27" s="288">
        <v>156.677403</v>
      </c>
      <c r="M27" s="288">
        <v>11678.807839</v>
      </c>
      <c r="N27" s="288">
        <v>31.670951000000002</v>
      </c>
      <c r="O27" s="288">
        <v>1120.1566659999999</v>
      </c>
      <c r="P27" s="288">
        <v>1035.880817</v>
      </c>
      <c r="Q27" s="288">
        <v>97.021018</v>
      </c>
      <c r="R27" s="288">
        <v>58.988921999999995</v>
      </c>
      <c r="S27" s="288">
        <v>158.902902</v>
      </c>
      <c r="T27" s="288">
        <v>9.672308000000001</v>
      </c>
      <c r="U27" s="288">
        <v>476.71138199999996</v>
      </c>
      <c r="V27" s="288">
        <v>628.646433</v>
      </c>
      <c r="W27" s="288">
        <v>591.703396</v>
      </c>
      <c r="X27" s="288">
        <v>393.575921</v>
      </c>
      <c r="Y27" s="288">
        <v>1629.2948470000001</v>
      </c>
      <c r="Z27" s="288">
        <v>582.359052</v>
      </c>
      <c r="AA27" s="288">
        <v>1056.4148870000001</v>
      </c>
      <c r="AB27" s="292">
        <v>11.403741</v>
      </c>
      <c r="AC27" s="292">
        <v>500.620151</v>
      </c>
      <c r="AD27" s="292">
        <v>171.61930999999998</v>
      </c>
      <c r="AE27" s="292">
        <v>62.674282</v>
      </c>
      <c r="AF27" s="292">
        <v>1512.300727</v>
      </c>
      <c r="AG27" s="292">
        <v>158.47297500000002</v>
      </c>
      <c r="AH27" s="292">
        <v>540.304924</v>
      </c>
      <c r="AI27" s="292">
        <v>0.159434</v>
      </c>
      <c r="AJ27" s="292">
        <v>56.619854</v>
      </c>
      <c r="AK27" s="292">
        <v>2.5999470000000002</v>
      </c>
      <c r="AL27" s="292">
        <v>0.18472</v>
      </c>
      <c r="AM27" s="292">
        <v>0.18472</v>
      </c>
      <c r="AN27" s="292">
        <v>0</v>
      </c>
      <c r="AO27" s="292">
        <v>0</v>
      </c>
      <c r="AP27" s="140" t="s">
        <v>62</v>
      </c>
      <c r="AQ27" s="302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1" customFormat="1" ht="15" customHeight="1">
      <c r="A28" s="128"/>
      <c r="B28" s="128" t="s">
        <v>7</v>
      </c>
      <c r="C28" s="288">
        <v>13277.209017</v>
      </c>
      <c r="D28" s="288">
        <v>416.702086</v>
      </c>
      <c r="E28" s="288">
        <v>414.299464</v>
      </c>
      <c r="F28" s="288">
        <v>2.402622</v>
      </c>
      <c r="G28" s="288">
        <v>20.253280999999998</v>
      </c>
      <c r="H28" s="288">
        <v>395.432016</v>
      </c>
      <c r="I28" s="288">
        <v>0.126855</v>
      </c>
      <c r="J28" s="288">
        <v>21.683474999999998</v>
      </c>
      <c r="K28" s="288">
        <v>174.63821299999998</v>
      </c>
      <c r="L28" s="288">
        <v>198.983473</v>
      </c>
      <c r="M28" s="288">
        <v>12399.662561000001</v>
      </c>
      <c r="N28" s="288">
        <v>33.316596</v>
      </c>
      <c r="O28" s="288">
        <v>1191.137083</v>
      </c>
      <c r="P28" s="288">
        <v>1051.698536</v>
      </c>
      <c r="Q28" s="288">
        <v>93.070778</v>
      </c>
      <c r="R28" s="288">
        <v>65.7342</v>
      </c>
      <c r="S28" s="288">
        <v>165.29257800000002</v>
      </c>
      <c r="T28" s="288">
        <v>13.504605</v>
      </c>
      <c r="U28" s="288">
        <v>550.5603619999999</v>
      </c>
      <c r="V28" s="288">
        <v>691.043001</v>
      </c>
      <c r="W28" s="288">
        <v>616.889873</v>
      </c>
      <c r="X28" s="288">
        <v>404.716816</v>
      </c>
      <c r="Y28" s="288">
        <v>1642.8031310000001</v>
      </c>
      <c r="Z28" s="288">
        <v>630.26198</v>
      </c>
      <c r="AA28" s="288">
        <v>1126.614998</v>
      </c>
      <c r="AB28" s="292">
        <v>16.623502000000002</v>
      </c>
      <c r="AC28" s="292">
        <v>567.145706</v>
      </c>
      <c r="AD28" s="292">
        <v>175.36854</v>
      </c>
      <c r="AE28" s="292">
        <v>72.63111900000001</v>
      </c>
      <c r="AF28" s="292">
        <v>1580.809313</v>
      </c>
      <c r="AG28" s="292">
        <v>197.70869399999998</v>
      </c>
      <c r="AH28" s="292">
        <v>572.817806</v>
      </c>
      <c r="AI28" s="292">
        <v>0.0871</v>
      </c>
      <c r="AJ28" s="292">
        <v>44.713333</v>
      </c>
      <c r="AK28" s="292">
        <v>0.028972</v>
      </c>
      <c r="AL28" s="292">
        <v>0.329668</v>
      </c>
      <c r="AM28" s="292">
        <v>0.329668</v>
      </c>
      <c r="AN28" s="292">
        <v>0</v>
      </c>
      <c r="AO28" s="292">
        <v>0</v>
      </c>
      <c r="AP28" s="140" t="s">
        <v>63</v>
      </c>
      <c r="AQ28" s="30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1" customFormat="1" ht="15" customHeight="1">
      <c r="A29" s="128"/>
      <c r="B29" s="128" t="s">
        <v>8</v>
      </c>
      <c r="C29" s="288">
        <v>12399.973962000002</v>
      </c>
      <c r="D29" s="288">
        <v>418.544923</v>
      </c>
      <c r="E29" s="288">
        <v>416.824345</v>
      </c>
      <c r="F29" s="288">
        <v>1.720578</v>
      </c>
      <c r="G29" s="288">
        <v>16.452022</v>
      </c>
      <c r="H29" s="288">
        <v>326.456064</v>
      </c>
      <c r="I29" s="288">
        <v>0.236894</v>
      </c>
      <c r="J29" s="288">
        <v>13.775272000000001</v>
      </c>
      <c r="K29" s="288">
        <v>132.092243</v>
      </c>
      <c r="L29" s="288">
        <v>180.351655</v>
      </c>
      <c r="M29" s="288">
        <v>11586.25971</v>
      </c>
      <c r="N29" s="288">
        <v>48.486714</v>
      </c>
      <c r="O29" s="288">
        <v>1156.703478</v>
      </c>
      <c r="P29" s="288">
        <v>1098.398224</v>
      </c>
      <c r="Q29" s="288">
        <v>80.796882</v>
      </c>
      <c r="R29" s="288">
        <v>59.46573</v>
      </c>
      <c r="S29" s="288">
        <v>150.364731</v>
      </c>
      <c r="T29" s="288">
        <v>12.412732</v>
      </c>
      <c r="U29" s="288">
        <v>428.79752399999995</v>
      </c>
      <c r="V29" s="288">
        <v>602.900176</v>
      </c>
      <c r="W29" s="288">
        <v>579.8583100000001</v>
      </c>
      <c r="X29" s="288">
        <v>364.02912</v>
      </c>
      <c r="Y29" s="288">
        <v>1461.096857</v>
      </c>
      <c r="Z29" s="288">
        <v>563.007304</v>
      </c>
      <c r="AA29" s="288">
        <v>1053.539868</v>
      </c>
      <c r="AB29" s="292">
        <v>20.758695</v>
      </c>
      <c r="AC29" s="292">
        <v>517.908173</v>
      </c>
      <c r="AD29" s="292">
        <v>134.149318</v>
      </c>
      <c r="AE29" s="292">
        <v>67.695807</v>
      </c>
      <c r="AF29" s="292">
        <v>1552.708707</v>
      </c>
      <c r="AG29" s="292">
        <v>267.744729</v>
      </c>
      <c r="AH29" s="292">
        <v>542.4253100000001</v>
      </c>
      <c r="AI29" s="292">
        <v>0.105955</v>
      </c>
      <c r="AJ29" s="292">
        <v>51.876402999999996</v>
      </c>
      <c r="AK29" s="292">
        <v>0.015733</v>
      </c>
      <c r="AL29" s="292">
        <v>0.263152</v>
      </c>
      <c r="AM29" s="292">
        <v>0.263152</v>
      </c>
      <c r="AN29" s="292">
        <v>0</v>
      </c>
      <c r="AO29" s="292">
        <v>0</v>
      </c>
      <c r="AP29" s="140" t="s">
        <v>64</v>
      </c>
      <c r="AQ29" s="30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1" customFormat="1" ht="15" customHeight="1">
      <c r="A30" s="128"/>
      <c r="B30" s="128" t="s">
        <v>9</v>
      </c>
      <c r="C30" s="288">
        <v>13059.519685</v>
      </c>
      <c r="D30" s="288">
        <v>347.695553</v>
      </c>
      <c r="E30" s="288">
        <v>345.359978</v>
      </c>
      <c r="F30" s="288">
        <v>2.335575</v>
      </c>
      <c r="G30" s="288">
        <v>18.950358</v>
      </c>
      <c r="H30" s="288">
        <v>344.6858</v>
      </c>
      <c r="I30" s="288">
        <v>0.099378</v>
      </c>
      <c r="J30" s="288">
        <v>24.567678</v>
      </c>
      <c r="K30" s="288">
        <v>126.820815</v>
      </c>
      <c r="L30" s="288">
        <v>193.19792900000002</v>
      </c>
      <c r="M30" s="288">
        <v>12302.613028999998</v>
      </c>
      <c r="N30" s="288">
        <v>38.69388</v>
      </c>
      <c r="O30" s="288">
        <v>1242.881233</v>
      </c>
      <c r="P30" s="288">
        <v>1194.080571</v>
      </c>
      <c r="Q30" s="288">
        <v>96.811628</v>
      </c>
      <c r="R30" s="288">
        <v>67.511275</v>
      </c>
      <c r="S30" s="288">
        <v>164.288839</v>
      </c>
      <c r="T30" s="288">
        <v>15.325801</v>
      </c>
      <c r="U30" s="288">
        <v>581.0032160000001</v>
      </c>
      <c r="V30" s="288">
        <v>661.173584</v>
      </c>
      <c r="W30" s="288">
        <v>616.645453</v>
      </c>
      <c r="X30" s="288">
        <v>376.14343699999995</v>
      </c>
      <c r="Y30" s="288">
        <v>1306.593973</v>
      </c>
      <c r="Z30" s="288">
        <v>619.710436</v>
      </c>
      <c r="AA30" s="288">
        <v>1080.026457</v>
      </c>
      <c r="AB30" s="292">
        <v>13.342722</v>
      </c>
      <c r="AC30" s="292">
        <v>595.715166</v>
      </c>
      <c r="AD30" s="292">
        <v>164.990663</v>
      </c>
      <c r="AE30" s="292">
        <v>87.272339</v>
      </c>
      <c r="AF30" s="292">
        <v>1709.334467</v>
      </c>
      <c r="AG30" s="292">
        <v>208.64934599999998</v>
      </c>
      <c r="AH30" s="292">
        <v>568.49291</v>
      </c>
      <c r="AI30" s="292">
        <v>5.03316</v>
      </c>
      <c r="AJ30" s="292">
        <v>40.317979</v>
      </c>
      <c r="AK30" s="292">
        <v>0.121211</v>
      </c>
      <c r="AL30" s="292">
        <v>0.102595</v>
      </c>
      <c r="AM30" s="292">
        <v>0.102595</v>
      </c>
      <c r="AN30" s="292">
        <v>0</v>
      </c>
      <c r="AO30" s="292">
        <v>0</v>
      </c>
      <c r="AP30" s="140" t="s">
        <v>65</v>
      </c>
      <c r="AQ30" s="30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1" customFormat="1" ht="15" customHeight="1">
      <c r="A31" s="128"/>
      <c r="B31" s="128" t="s">
        <v>10</v>
      </c>
      <c r="C31" s="288">
        <v>11118.300903</v>
      </c>
      <c r="D31" s="288">
        <v>263.094111</v>
      </c>
      <c r="E31" s="288">
        <v>260.95296</v>
      </c>
      <c r="F31" s="288">
        <v>2.141151</v>
      </c>
      <c r="G31" s="288">
        <v>16.814755</v>
      </c>
      <c r="H31" s="288">
        <v>313.47731300000004</v>
      </c>
      <c r="I31" s="288">
        <v>0.09936199999999999</v>
      </c>
      <c r="J31" s="288">
        <v>22.035431</v>
      </c>
      <c r="K31" s="288">
        <v>136.564166</v>
      </c>
      <c r="L31" s="288">
        <v>154.77835399999998</v>
      </c>
      <c r="M31" s="288">
        <v>10478.82028</v>
      </c>
      <c r="N31" s="288">
        <v>33.535824999999996</v>
      </c>
      <c r="O31" s="288">
        <v>1156.529594</v>
      </c>
      <c r="P31" s="288">
        <v>999.516824</v>
      </c>
      <c r="Q31" s="288">
        <v>85.565006</v>
      </c>
      <c r="R31" s="288">
        <v>56.964421</v>
      </c>
      <c r="S31" s="288">
        <v>139.816597</v>
      </c>
      <c r="T31" s="288">
        <v>14.444044</v>
      </c>
      <c r="U31" s="288">
        <v>631.684544</v>
      </c>
      <c r="V31" s="288">
        <v>598.86913</v>
      </c>
      <c r="W31" s="288">
        <v>542.63111</v>
      </c>
      <c r="X31" s="288">
        <v>331.36806800000005</v>
      </c>
      <c r="Y31" s="288">
        <v>1180.325877</v>
      </c>
      <c r="Z31" s="288">
        <v>506.793293</v>
      </c>
      <c r="AA31" s="288">
        <v>909.4474250000001</v>
      </c>
      <c r="AB31" s="292">
        <v>13.431057000000001</v>
      </c>
      <c r="AC31" s="292">
        <v>488.92652899999996</v>
      </c>
      <c r="AD31" s="292">
        <v>166.521639</v>
      </c>
      <c r="AE31" s="292">
        <v>48.923034</v>
      </c>
      <c r="AF31" s="292">
        <v>1048.239567</v>
      </c>
      <c r="AG31" s="292">
        <v>291.783179</v>
      </c>
      <c r="AH31" s="292">
        <v>450.001526</v>
      </c>
      <c r="AI31" s="292">
        <v>3.0749720000000003</v>
      </c>
      <c r="AJ31" s="292">
        <v>42.85365</v>
      </c>
      <c r="AK31" s="292">
        <v>0.011295999999999999</v>
      </c>
      <c r="AL31" s="292">
        <v>0.154526</v>
      </c>
      <c r="AM31" s="292">
        <v>0.154526</v>
      </c>
      <c r="AN31" s="292">
        <v>0</v>
      </c>
      <c r="AO31" s="292">
        <v>0</v>
      </c>
      <c r="AP31" s="140" t="s">
        <v>66</v>
      </c>
      <c r="AQ31" s="30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1" customFormat="1" ht="15" customHeight="1">
      <c r="A32" s="128"/>
      <c r="B32" s="128" t="s">
        <v>14</v>
      </c>
      <c r="C32" s="288">
        <v>13060.371039</v>
      </c>
      <c r="D32" s="288">
        <v>417.97503600000005</v>
      </c>
      <c r="E32" s="288">
        <v>415.56489</v>
      </c>
      <c r="F32" s="288">
        <v>2.410146</v>
      </c>
      <c r="G32" s="288">
        <v>19.835903</v>
      </c>
      <c r="H32" s="288">
        <v>340.481386</v>
      </c>
      <c r="I32" s="288">
        <v>0.119188</v>
      </c>
      <c r="J32" s="288">
        <v>21.318742999999998</v>
      </c>
      <c r="K32" s="288">
        <v>143.81608799999998</v>
      </c>
      <c r="L32" s="288">
        <v>175.227367</v>
      </c>
      <c r="M32" s="288">
        <v>12210.123765</v>
      </c>
      <c r="N32" s="288">
        <v>41.622055</v>
      </c>
      <c r="O32" s="288">
        <v>1379.2817209999998</v>
      </c>
      <c r="P32" s="288">
        <v>1027.845537</v>
      </c>
      <c r="Q32" s="288">
        <v>104.257436</v>
      </c>
      <c r="R32" s="288">
        <v>73.71593899999999</v>
      </c>
      <c r="S32" s="288">
        <v>166.13175099999998</v>
      </c>
      <c r="T32" s="288">
        <v>13.074672</v>
      </c>
      <c r="U32" s="288">
        <v>503.65977100000003</v>
      </c>
      <c r="V32" s="288">
        <v>631.357178</v>
      </c>
      <c r="W32" s="288">
        <v>634.3584030000001</v>
      </c>
      <c r="X32" s="288">
        <v>370.337639</v>
      </c>
      <c r="Y32" s="288">
        <v>1307.7964310000002</v>
      </c>
      <c r="Z32" s="288">
        <v>611.780429</v>
      </c>
      <c r="AA32" s="288">
        <v>1123.2451429999999</v>
      </c>
      <c r="AB32" s="292">
        <v>17.476562</v>
      </c>
      <c r="AC32" s="292">
        <v>541.760703</v>
      </c>
      <c r="AD32" s="292">
        <v>192.447323</v>
      </c>
      <c r="AE32" s="292">
        <v>60.141931</v>
      </c>
      <c r="AF32" s="292">
        <v>1685.298847</v>
      </c>
      <c r="AG32" s="292">
        <v>222.501663</v>
      </c>
      <c r="AH32" s="292">
        <v>548.784224</v>
      </c>
      <c r="AI32" s="292">
        <v>4.568881</v>
      </c>
      <c r="AJ32" s="292">
        <v>67.033383</v>
      </c>
      <c r="AK32" s="292">
        <v>0.193278</v>
      </c>
      <c r="AL32" s="292">
        <v>0.15940700000000002</v>
      </c>
      <c r="AM32" s="292">
        <v>0.15940700000000002</v>
      </c>
      <c r="AN32" s="292">
        <v>0</v>
      </c>
      <c r="AO32" s="292">
        <v>0</v>
      </c>
      <c r="AP32" s="140" t="s">
        <v>67</v>
      </c>
      <c r="AQ32" s="30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1" customFormat="1" ht="15" customHeight="1">
      <c r="A33" s="128"/>
      <c r="B33" s="128" t="s">
        <v>11</v>
      </c>
      <c r="C33" s="288">
        <v>12053.704638000001</v>
      </c>
      <c r="D33" s="288">
        <v>487.276875</v>
      </c>
      <c r="E33" s="288">
        <v>484.25557799999996</v>
      </c>
      <c r="F33" s="288">
        <v>3.021297</v>
      </c>
      <c r="G33" s="288">
        <v>20.775599</v>
      </c>
      <c r="H33" s="288">
        <v>301.270118</v>
      </c>
      <c r="I33" s="288">
        <v>0.172127</v>
      </c>
      <c r="J33" s="288">
        <v>24.232466</v>
      </c>
      <c r="K33" s="288">
        <v>113.309783</v>
      </c>
      <c r="L33" s="288">
        <v>163.555742</v>
      </c>
      <c r="M33" s="288">
        <v>11193.294864</v>
      </c>
      <c r="N33" s="288">
        <v>32.043447</v>
      </c>
      <c r="O33" s="288">
        <v>1294.8456899999999</v>
      </c>
      <c r="P33" s="288">
        <v>885.490687</v>
      </c>
      <c r="Q33" s="288">
        <v>91.09441000000001</v>
      </c>
      <c r="R33" s="288">
        <v>60.170063</v>
      </c>
      <c r="S33" s="288">
        <v>156.420663</v>
      </c>
      <c r="T33" s="288">
        <v>9.704754000000001</v>
      </c>
      <c r="U33" s="288">
        <v>505.088376</v>
      </c>
      <c r="V33" s="288">
        <v>645.197429</v>
      </c>
      <c r="W33" s="288">
        <v>568.527213</v>
      </c>
      <c r="X33" s="288">
        <v>331.45421500000003</v>
      </c>
      <c r="Y33" s="288">
        <v>1162.110535</v>
      </c>
      <c r="Z33" s="288">
        <v>557.532055</v>
      </c>
      <c r="AA33" s="288">
        <v>1043.904786</v>
      </c>
      <c r="AB33" s="292">
        <v>12.598808000000002</v>
      </c>
      <c r="AC33" s="292">
        <v>537.471395</v>
      </c>
      <c r="AD33" s="292">
        <v>245.637021</v>
      </c>
      <c r="AE33" s="292">
        <v>61.224068</v>
      </c>
      <c r="AF33" s="292">
        <v>1478.9261470000001</v>
      </c>
      <c r="AG33" s="292">
        <v>125.399505</v>
      </c>
      <c r="AH33" s="292">
        <v>479.467803</v>
      </c>
      <c r="AI33" s="292">
        <v>4.424458</v>
      </c>
      <c r="AJ33" s="292">
        <v>46.475125</v>
      </c>
      <c r="AK33" s="292">
        <v>0.024111999999999998</v>
      </c>
      <c r="AL33" s="292">
        <v>0.163487</v>
      </c>
      <c r="AM33" s="292">
        <v>0.163487</v>
      </c>
      <c r="AN33" s="292">
        <v>0</v>
      </c>
      <c r="AO33" s="292">
        <v>0</v>
      </c>
      <c r="AP33" s="140" t="s">
        <v>68</v>
      </c>
      <c r="AQ33" s="30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1" customFormat="1" ht="15" customHeight="1">
      <c r="A34" s="128"/>
      <c r="B34" s="128" t="s">
        <v>12</v>
      </c>
      <c r="C34" s="288">
        <v>14201.227351</v>
      </c>
      <c r="D34" s="288">
        <v>681.988251</v>
      </c>
      <c r="E34" s="288">
        <v>679.7299840000001</v>
      </c>
      <c r="F34" s="288">
        <v>2.258267</v>
      </c>
      <c r="G34" s="288">
        <v>30.147866999999998</v>
      </c>
      <c r="H34" s="288">
        <v>343.80728899999997</v>
      </c>
      <c r="I34" s="288">
        <v>0.310631</v>
      </c>
      <c r="J34" s="288">
        <v>25.568763</v>
      </c>
      <c r="K34" s="288">
        <v>142.983783</v>
      </c>
      <c r="L34" s="288">
        <v>174.944112</v>
      </c>
      <c r="M34" s="288">
        <v>13066.599505</v>
      </c>
      <c r="N34" s="288">
        <v>43.92089</v>
      </c>
      <c r="O34" s="288">
        <v>1528.665676</v>
      </c>
      <c r="P34" s="288">
        <v>1133.3732169999998</v>
      </c>
      <c r="Q34" s="288">
        <v>110.24322900000001</v>
      </c>
      <c r="R34" s="288">
        <v>75.282801</v>
      </c>
      <c r="S34" s="288">
        <v>190.449814</v>
      </c>
      <c r="T34" s="288">
        <v>14.551962999999999</v>
      </c>
      <c r="U34" s="288">
        <v>522.627388</v>
      </c>
      <c r="V34" s="288">
        <v>713.0028140000001</v>
      </c>
      <c r="W34" s="288">
        <v>674.5735139999999</v>
      </c>
      <c r="X34" s="288">
        <v>366.544961</v>
      </c>
      <c r="Y34" s="288">
        <v>1262.256298</v>
      </c>
      <c r="Z34" s="288">
        <v>690.555153</v>
      </c>
      <c r="AA34" s="288">
        <v>1200.841554</v>
      </c>
      <c r="AB34" s="292">
        <v>15.614851</v>
      </c>
      <c r="AC34" s="292">
        <v>610.5526729999999</v>
      </c>
      <c r="AD34" s="292">
        <v>216.040006</v>
      </c>
      <c r="AE34" s="292">
        <v>75.404877</v>
      </c>
      <c r="AF34" s="292">
        <v>1805.614461</v>
      </c>
      <c r="AG34" s="292">
        <v>147.38517499999998</v>
      </c>
      <c r="AH34" s="292">
        <v>598.3152210000001</v>
      </c>
      <c r="AI34" s="292">
        <v>4.651155</v>
      </c>
      <c r="AJ34" s="292">
        <v>62.728868999999996</v>
      </c>
      <c r="AK34" s="292">
        <v>0.048439</v>
      </c>
      <c r="AL34" s="292">
        <v>11.255976</v>
      </c>
      <c r="AM34" s="292">
        <v>11.255976</v>
      </c>
      <c r="AN34" s="292">
        <v>0</v>
      </c>
      <c r="AO34" s="292">
        <v>0</v>
      </c>
      <c r="AP34" s="140" t="s">
        <v>69</v>
      </c>
      <c r="AQ34" s="30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1" customFormat="1" ht="15" customHeight="1">
      <c r="A35" s="128"/>
      <c r="B35" s="128" t="s">
        <v>13</v>
      </c>
      <c r="C35" s="288">
        <v>13174.85746</v>
      </c>
      <c r="D35" s="288">
        <v>697.9476589999999</v>
      </c>
      <c r="E35" s="288">
        <v>695.878151</v>
      </c>
      <c r="F35" s="288">
        <v>2.069508</v>
      </c>
      <c r="G35" s="288">
        <v>19.374967</v>
      </c>
      <c r="H35" s="288">
        <v>331.320951</v>
      </c>
      <c r="I35" s="288">
        <v>0.494043</v>
      </c>
      <c r="J35" s="288">
        <v>25.253623</v>
      </c>
      <c r="K35" s="288">
        <v>144.532425</v>
      </c>
      <c r="L35" s="288">
        <v>161.04085999999998</v>
      </c>
      <c r="M35" s="288">
        <v>12069.453346999999</v>
      </c>
      <c r="N35" s="288">
        <v>57.312965</v>
      </c>
      <c r="O35" s="288">
        <v>1250.347405</v>
      </c>
      <c r="P35" s="288">
        <v>996.540881</v>
      </c>
      <c r="Q35" s="288">
        <v>89.417623</v>
      </c>
      <c r="R35" s="288">
        <v>70.64785099999999</v>
      </c>
      <c r="S35" s="288">
        <v>181.46035</v>
      </c>
      <c r="T35" s="288">
        <v>14.095818999999999</v>
      </c>
      <c r="U35" s="288">
        <v>594.5845840000001</v>
      </c>
      <c r="V35" s="288">
        <v>702.885537</v>
      </c>
      <c r="W35" s="288">
        <v>586.146839</v>
      </c>
      <c r="X35" s="288">
        <v>338.606721</v>
      </c>
      <c r="Y35" s="288">
        <v>1223.531687</v>
      </c>
      <c r="Z35" s="288">
        <v>604.5030879999999</v>
      </c>
      <c r="AA35" s="288">
        <v>1222.134184</v>
      </c>
      <c r="AB35" s="292">
        <v>17.539129</v>
      </c>
      <c r="AC35" s="292">
        <v>610.348269</v>
      </c>
      <c r="AD35" s="292">
        <v>203.868955</v>
      </c>
      <c r="AE35" s="292">
        <v>75.25996799999999</v>
      </c>
      <c r="AF35" s="292">
        <v>1524.317339</v>
      </c>
      <c r="AG35" s="292">
        <v>185.423428</v>
      </c>
      <c r="AH35" s="292">
        <v>530.2528980000001</v>
      </c>
      <c r="AI35" s="292">
        <v>6.573029</v>
      </c>
      <c r="AJ35" s="292">
        <v>48.282978</v>
      </c>
      <c r="AK35" s="292">
        <v>0.31184500000000004</v>
      </c>
      <c r="AL35" s="292">
        <v>1.592684</v>
      </c>
      <c r="AM35" s="292">
        <v>1.590689</v>
      </c>
      <c r="AN35" s="292">
        <v>0.0019950000000000002</v>
      </c>
      <c r="AO35" s="292">
        <v>1.9950000000000004E-06</v>
      </c>
      <c r="AP35" s="140" t="s">
        <v>70</v>
      </c>
      <c r="AQ35" s="30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1" customFormat="1" ht="15" customHeight="1">
      <c r="A36" s="128"/>
      <c r="B36" s="128"/>
      <c r="C36" s="363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140"/>
      <c r="AQ36" s="30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1" customFormat="1" ht="15" customHeight="1">
      <c r="A37" s="128">
        <v>2014</v>
      </c>
      <c r="B37" s="128" t="s">
        <v>3</v>
      </c>
      <c r="C37" s="288">
        <v>12399.833743999998</v>
      </c>
      <c r="D37" s="288">
        <v>553.635845</v>
      </c>
      <c r="E37" s="288">
        <v>551.910085</v>
      </c>
      <c r="F37" s="288">
        <v>1.72576</v>
      </c>
      <c r="G37" s="288">
        <v>38.730214</v>
      </c>
      <c r="H37" s="288">
        <v>279.979632</v>
      </c>
      <c r="I37" s="288">
        <v>0.594412</v>
      </c>
      <c r="J37" s="288">
        <v>20.343489</v>
      </c>
      <c r="K37" s="288">
        <v>93.99988800000001</v>
      </c>
      <c r="L37" s="288">
        <v>165.041843</v>
      </c>
      <c r="M37" s="288">
        <v>11455.213177</v>
      </c>
      <c r="N37" s="288">
        <v>949.725776</v>
      </c>
      <c r="O37" s="288">
        <v>41.183745</v>
      </c>
      <c r="P37" s="288">
        <v>1285.600737</v>
      </c>
      <c r="Q37" s="288">
        <v>1142.6181399999998</v>
      </c>
      <c r="R37" s="288">
        <v>90.536965</v>
      </c>
      <c r="S37" s="288">
        <v>68.676008</v>
      </c>
      <c r="T37" s="288">
        <v>169.850979</v>
      </c>
      <c r="U37" s="288">
        <v>10.230349</v>
      </c>
      <c r="V37" s="288">
        <v>435.532863</v>
      </c>
      <c r="W37" s="288">
        <v>610.560253</v>
      </c>
      <c r="X37" s="288">
        <v>602.153192</v>
      </c>
      <c r="Y37" s="288">
        <v>345.764978</v>
      </c>
      <c r="Z37" s="288">
        <v>1364.2295530000001</v>
      </c>
      <c r="AA37" s="288">
        <v>599.465024</v>
      </c>
      <c r="AB37" s="288">
        <v>1008.184083</v>
      </c>
      <c r="AC37" s="288">
        <v>15.459306</v>
      </c>
      <c r="AD37" s="288">
        <v>528.255141</v>
      </c>
      <c r="AE37" s="288">
        <v>125.7787</v>
      </c>
      <c r="AF37" s="288">
        <v>60.822848</v>
      </c>
      <c r="AG37" s="288">
        <v>1325.943422</v>
      </c>
      <c r="AH37" s="288">
        <v>134.231823</v>
      </c>
      <c r="AI37" s="288">
        <v>540.409292</v>
      </c>
      <c r="AJ37" s="288">
        <v>6.473009</v>
      </c>
      <c r="AK37" s="288">
        <v>65.524972</v>
      </c>
      <c r="AL37" s="288">
        <v>0.0021379999999999997</v>
      </c>
      <c r="AM37" s="288">
        <v>0.27475700000000003</v>
      </c>
      <c r="AN37" s="288">
        <v>0.27475700000000003</v>
      </c>
      <c r="AO37" s="288">
        <v>0</v>
      </c>
      <c r="AP37" s="140" t="s">
        <v>59</v>
      </c>
      <c r="AQ37" s="302">
        <v>2014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1" customFormat="1" ht="15" customHeight="1">
      <c r="A38" s="128"/>
      <c r="B38" s="128" t="s">
        <v>4</v>
      </c>
      <c r="C38" s="288">
        <v>13053.327140000001</v>
      </c>
      <c r="D38" s="288">
        <v>510.95340799999997</v>
      </c>
      <c r="E38" s="288">
        <v>509.496457</v>
      </c>
      <c r="F38" s="288">
        <v>1.456951</v>
      </c>
      <c r="G38" s="288">
        <v>32.575504</v>
      </c>
      <c r="H38" s="288">
        <v>242.292911</v>
      </c>
      <c r="I38" s="288">
        <v>0.501993</v>
      </c>
      <c r="J38" s="288">
        <v>24.365441</v>
      </c>
      <c r="K38" s="288">
        <v>111.203552</v>
      </c>
      <c r="L38" s="288">
        <v>106.221925</v>
      </c>
      <c r="M38" s="288">
        <v>12203.113155</v>
      </c>
      <c r="N38" s="288">
        <v>879.415038</v>
      </c>
      <c r="O38" s="288">
        <v>41.571355000000004</v>
      </c>
      <c r="P38" s="288">
        <v>1178.466281</v>
      </c>
      <c r="Q38" s="288">
        <v>1127.074679</v>
      </c>
      <c r="R38" s="288">
        <v>108.917141</v>
      </c>
      <c r="S38" s="288">
        <v>66.571608</v>
      </c>
      <c r="T38" s="288">
        <v>159.43105300000002</v>
      </c>
      <c r="U38" s="288">
        <v>9.229305</v>
      </c>
      <c r="V38" s="288">
        <v>463.87597700000003</v>
      </c>
      <c r="W38" s="288">
        <v>630.722368</v>
      </c>
      <c r="X38" s="288">
        <v>603.047594</v>
      </c>
      <c r="Y38" s="288">
        <v>336.48518800000005</v>
      </c>
      <c r="Z38" s="288">
        <v>1942.1961019999999</v>
      </c>
      <c r="AA38" s="288">
        <v>586.370058</v>
      </c>
      <c r="AB38" s="288">
        <v>1055.794517</v>
      </c>
      <c r="AC38" s="288">
        <v>22.487856999999998</v>
      </c>
      <c r="AD38" s="288">
        <v>514.276014</v>
      </c>
      <c r="AE38" s="288">
        <v>137.05733600000002</v>
      </c>
      <c r="AF38" s="288">
        <v>79.816865</v>
      </c>
      <c r="AG38" s="288">
        <v>1545.643204</v>
      </c>
      <c r="AH38" s="288">
        <v>167.241726</v>
      </c>
      <c r="AI38" s="288">
        <v>547.421889</v>
      </c>
      <c r="AJ38" s="288">
        <v>9.238676</v>
      </c>
      <c r="AK38" s="288">
        <v>54.991584</v>
      </c>
      <c r="AL38" s="288">
        <v>0.005328</v>
      </c>
      <c r="AM38" s="288">
        <v>0.15657400000000002</v>
      </c>
      <c r="AN38" s="288">
        <v>0.15657400000000002</v>
      </c>
      <c r="AO38" s="288">
        <v>0</v>
      </c>
      <c r="AP38" s="140" t="s">
        <v>60</v>
      </c>
      <c r="AQ38" s="30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1" customFormat="1" ht="15" customHeight="1">
      <c r="A39" s="128"/>
      <c r="B39" s="128" t="s">
        <v>5</v>
      </c>
      <c r="C39" s="288">
        <v>14680.470048000001</v>
      </c>
      <c r="D39" s="288">
        <v>526.962912</v>
      </c>
      <c r="E39" s="288">
        <v>525.44459</v>
      </c>
      <c r="F39" s="288">
        <v>1.518322</v>
      </c>
      <c r="G39" s="288">
        <v>24.212190999999997</v>
      </c>
      <c r="H39" s="288">
        <v>273.89374200000003</v>
      </c>
      <c r="I39" s="288">
        <v>0.41074700000000003</v>
      </c>
      <c r="J39" s="288">
        <v>22.160231</v>
      </c>
      <c r="K39" s="288">
        <v>131.821652</v>
      </c>
      <c r="L39" s="288">
        <v>119.50111199999999</v>
      </c>
      <c r="M39" s="288">
        <v>13775.96158</v>
      </c>
      <c r="N39" s="288">
        <v>932.857488</v>
      </c>
      <c r="O39" s="288">
        <v>43.276461000000005</v>
      </c>
      <c r="P39" s="288">
        <v>1225.078703</v>
      </c>
      <c r="Q39" s="288">
        <v>1257.962426</v>
      </c>
      <c r="R39" s="288">
        <v>113.734973</v>
      </c>
      <c r="S39" s="288">
        <v>60.245605000000005</v>
      </c>
      <c r="T39" s="288">
        <v>175.23840900000002</v>
      </c>
      <c r="U39" s="288">
        <v>11.371482</v>
      </c>
      <c r="V39" s="288">
        <v>404.145451</v>
      </c>
      <c r="W39" s="288">
        <v>672.623145</v>
      </c>
      <c r="X39" s="288">
        <v>642.8966829999999</v>
      </c>
      <c r="Y39" s="288">
        <v>368.04913</v>
      </c>
      <c r="Z39" s="288">
        <v>2652.693249</v>
      </c>
      <c r="AA39" s="288">
        <v>627.1503909999999</v>
      </c>
      <c r="AB39" s="288">
        <v>1141.8768089999999</v>
      </c>
      <c r="AC39" s="288">
        <v>19.973607</v>
      </c>
      <c r="AD39" s="288">
        <v>542.624996</v>
      </c>
      <c r="AE39" s="288">
        <v>213.487536</v>
      </c>
      <c r="AF39" s="288">
        <v>59.37159</v>
      </c>
      <c r="AG39" s="288">
        <v>1833.783539</v>
      </c>
      <c r="AH39" s="288">
        <v>189.635835</v>
      </c>
      <c r="AI39" s="288">
        <v>587.8840720000001</v>
      </c>
      <c r="AJ39" s="288">
        <v>11.086182</v>
      </c>
      <c r="AK39" s="288">
        <v>68.052416</v>
      </c>
      <c r="AL39" s="288">
        <v>0.073874</v>
      </c>
      <c r="AM39" s="288">
        <v>0.22715100000000002</v>
      </c>
      <c r="AN39" s="288">
        <v>0.22715100000000002</v>
      </c>
      <c r="AO39" s="288">
        <v>0</v>
      </c>
      <c r="AP39" s="140" t="s">
        <v>61</v>
      </c>
      <c r="AQ39" s="30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1" customFormat="1" ht="15" customHeight="1">
      <c r="A40" s="128"/>
      <c r="B40" s="128" t="s">
        <v>6</v>
      </c>
      <c r="C40" s="288">
        <v>13372.066509000002</v>
      </c>
      <c r="D40" s="288">
        <v>437.799792</v>
      </c>
      <c r="E40" s="288">
        <v>434.446955</v>
      </c>
      <c r="F40" s="288">
        <v>3.352837</v>
      </c>
      <c r="G40" s="288">
        <v>27.43143</v>
      </c>
      <c r="H40" s="288">
        <v>294.115397</v>
      </c>
      <c r="I40" s="288">
        <v>0.178164</v>
      </c>
      <c r="J40" s="288">
        <v>20.674319999999998</v>
      </c>
      <c r="K40" s="288">
        <v>115.12859399999999</v>
      </c>
      <c r="L40" s="288">
        <v>158.13431899999998</v>
      </c>
      <c r="M40" s="288">
        <v>12534.640843000001</v>
      </c>
      <c r="N40" s="288">
        <v>963.8341800000001</v>
      </c>
      <c r="O40" s="288">
        <v>34.355647</v>
      </c>
      <c r="P40" s="288">
        <v>1247.7037050000001</v>
      </c>
      <c r="Q40" s="288">
        <v>1204.358342</v>
      </c>
      <c r="R40" s="288">
        <v>107.31953200000001</v>
      </c>
      <c r="S40" s="288">
        <v>78.832724</v>
      </c>
      <c r="T40" s="288">
        <v>173.518532</v>
      </c>
      <c r="U40" s="288">
        <v>11.80479</v>
      </c>
      <c r="V40" s="288">
        <v>395.655505</v>
      </c>
      <c r="W40" s="288">
        <v>687.912885</v>
      </c>
      <c r="X40" s="288">
        <v>671.233407</v>
      </c>
      <c r="Y40" s="288">
        <v>415.340505</v>
      </c>
      <c r="Z40" s="288">
        <v>1271.2676040000001</v>
      </c>
      <c r="AA40" s="288">
        <v>659.2476389999999</v>
      </c>
      <c r="AB40" s="288">
        <v>1191.46884</v>
      </c>
      <c r="AC40" s="288">
        <v>13.181559</v>
      </c>
      <c r="AD40" s="288">
        <v>555.135794</v>
      </c>
      <c r="AE40" s="288">
        <v>205.557108</v>
      </c>
      <c r="AF40" s="288">
        <v>65.29028100000001</v>
      </c>
      <c r="AG40" s="288">
        <v>1810.097618</v>
      </c>
      <c r="AH40" s="288">
        <v>178.10298699999998</v>
      </c>
      <c r="AI40" s="288">
        <v>593.421659</v>
      </c>
      <c r="AJ40" s="288">
        <v>11.818352999999998</v>
      </c>
      <c r="AK40" s="288">
        <v>65.970398</v>
      </c>
      <c r="AL40" s="288">
        <v>0.024953</v>
      </c>
      <c r="AM40" s="288">
        <v>0.265343</v>
      </c>
      <c r="AN40" s="288">
        <v>0.265343</v>
      </c>
      <c r="AO40" s="288">
        <v>0</v>
      </c>
      <c r="AP40" s="140" t="s">
        <v>62</v>
      </c>
      <c r="AQ40" s="30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1" customFormat="1" ht="15" customHeight="1">
      <c r="A41" s="128"/>
      <c r="B41" s="128" t="s">
        <v>7</v>
      </c>
      <c r="C41" s="288">
        <v>13682.317391999999</v>
      </c>
      <c r="D41" s="288">
        <v>442.907732</v>
      </c>
      <c r="E41" s="288">
        <v>441.444572</v>
      </c>
      <c r="F41" s="288">
        <v>1.46316</v>
      </c>
      <c r="G41" s="288">
        <v>27.144149000000002</v>
      </c>
      <c r="H41" s="288">
        <v>331.132407</v>
      </c>
      <c r="I41" s="288">
        <v>0.26482799999999995</v>
      </c>
      <c r="J41" s="288">
        <v>13.431141</v>
      </c>
      <c r="K41" s="288">
        <v>127.329023</v>
      </c>
      <c r="L41" s="288">
        <v>190.107415</v>
      </c>
      <c r="M41" s="288">
        <v>12802.484438</v>
      </c>
      <c r="N41" s="288">
        <v>903.700723</v>
      </c>
      <c r="O41" s="288">
        <v>39.508745000000005</v>
      </c>
      <c r="P41" s="288">
        <v>1248.912204</v>
      </c>
      <c r="Q41" s="288">
        <v>1273.81089</v>
      </c>
      <c r="R41" s="288">
        <v>103.75917100000001</v>
      </c>
      <c r="S41" s="288">
        <v>91.689292</v>
      </c>
      <c r="T41" s="288">
        <v>175.898548</v>
      </c>
      <c r="U41" s="288">
        <v>14.238742</v>
      </c>
      <c r="V41" s="288">
        <v>433.60240000000005</v>
      </c>
      <c r="W41" s="288">
        <v>735.685031</v>
      </c>
      <c r="X41" s="288">
        <v>677.590663</v>
      </c>
      <c r="Y41" s="288">
        <v>405.812811</v>
      </c>
      <c r="Z41" s="288">
        <v>1295.399555</v>
      </c>
      <c r="AA41" s="288">
        <v>713.5132950000001</v>
      </c>
      <c r="AB41" s="288">
        <v>1242.618635</v>
      </c>
      <c r="AC41" s="288">
        <v>15.178433</v>
      </c>
      <c r="AD41" s="288">
        <v>560.027694</v>
      </c>
      <c r="AE41" s="288">
        <v>197.42576699999998</v>
      </c>
      <c r="AF41" s="288">
        <v>68.600019</v>
      </c>
      <c r="AG41" s="288">
        <v>1789.287546</v>
      </c>
      <c r="AH41" s="288">
        <v>208.826352</v>
      </c>
      <c r="AI41" s="288">
        <v>607.397922</v>
      </c>
      <c r="AJ41" s="288">
        <v>6.975863</v>
      </c>
      <c r="AK41" s="288">
        <v>71.053842</v>
      </c>
      <c r="AL41" s="288">
        <v>0.009643</v>
      </c>
      <c r="AM41" s="288">
        <v>0.609318</v>
      </c>
      <c r="AN41" s="288">
        <v>0.602286</v>
      </c>
      <c r="AO41" s="288">
        <v>0.007032</v>
      </c>
      <c r="AP41" s="140" t="s">
        <v>63</v>
      </c>
      <c r="AQ41" s="30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1" customFormat="1" ht="15" customHeight="1">
      <c r="A42" s="128"/>
      <c r="B42" s="128" t="s">
        <v>8</v>
      </c>
      <c r="C42" s="288">
        <v>12881.300062999999</v>
      </c>
      <c r="D42" s="288">
        <v>399.413454</v>
      </c>
      <c r="E42" s="288">
        <v>397.813608</v>
      </c>
      <c r="F42" s="288">
        <v>1.599846</v>
      </c>
      <c r="G42" s="288">
        <v>23.415732</v>
      </c>
      <c r="H42" s="288">
        <v>290.59465600000004</v>
      </c>
      <c r="I42" s="288">
        <v>0.332263</v>
      </c>
      <c r="J42" s="288">
        <v>9.413359</v>
      </c>
      <c r="K42" s="288">
        <v>110.113886</v>
      </c>
      <c r="L42" s="288">
        <v>170.73514799999998</v>
      </c>
      <c r="M42" s="288">
        <v>12099.259187000001</v>
      </c>
      <c r="N42" s="288">
        <v>833.3500600000001</v>
      </c>
      <c r="O42" s="288">
        <v>43.88037</v>
      </c>
      <c r="P42" s="288">
        <v>1221.712685</v>
      </c>
      <c r="Q42" s="288">
        <v>1220.0008540000001</v>
      </c>
      <c r="R42" s="288">
        <v>89.89596300000001</v>
      </c>
      <c r="S42" s="288">
        <v>76.62181299999999</v>
      </c>
      <c r="T42" s="288">
        <v>161.657604</v>
      </c>
      <c r="U42" s="288">
        <v>14.740245000000002</v>
      </c>
      <c r="V42" s="288">
        <v>497.26496299999997</v>
      </c>
      <c r="W42" s="288">
        <v>680.928399</v>
      </c>
      <c r="X42" s="288">
        <v>657.980946</v>
      </c>
      <c r="Y42" s="288">
        <v>384.750276</v>
      </c>
      <c r="Z42" s="288">
        <v>1155.865294</v>
      </c>
      <c r="AA42" s="288">
        <v>620.1824499999999</v>
      </c>
      <c r="AB42" s="288">
        <v>1178.988638</v>
      </c>
      <c r="AC42" s="288">
        <v>16.273149</v>
      </c>
      <c r="AD42" s="288">
        <v>502.62390999999997</v>
      </c>
      <c r="AE42" s="288">
        <v>162.258815</v>
      </c>
      <c r="AF42" s="288">
        <v>74.753319</v>
      </c>
      <c r="AG42" s="288">
        <v>1753.5947890000002</v>
      </c>
      <c r="AH42" s="288">
        <v>234.458802</v>
      </c>
      <c r="AI42" s="288">
        <v>517.4758429999999</v>
      </c>
      <c r="AJ42" s="288">
        <v>7.6567680000000005</v>
      </c>
      <c r="AK42" s="288">
        <v>60.193763</v>
      </c>
      <c r="AL42" s="288">
        <v>0.343997</v>
      </c>
      <c r="AM42" s="288">
        <v>0.422506</v>
      </c>
      <c r="AN42" s="288">
        <v>0.420294</v>
      </c>
      <c r="AO42" s="288">
        <v>0.002212</v>
      </c>
      <c r="AP42" s="140" t="s">
        <v>64</v>
      </c>
      <c r="AQ42" s="30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1" customFormat="1" ht="15" customHeight="1">
      <c r="A43" s="128"/>
      <c r="B43" s="128" t="s">
        <v>9</v>
      </c>
      <c r="C43" s="288">
        <v>13345.240504</v>
      </c>
      <c r="D43" s="288">
        <v>288.56758</v>
      </c>
      <c r="E43" s="288">
        <v>286.72884799999997</v>
      </c>
      <c r="F43" s="288">
        <v>1.838732</v>
      </c>
      <c r="G43" s="288">
        <v>25.894411</v>
      </c>
      <c r="H43" s="288">
        <v>310.07899599999996</v>
      </c>
      <c r="I43" s="288">
        <v>0.103363</v>
      </c>
      <c r="J43" s="288">
        <v>18.704366</v>
      </c>
      <c r="K43" s="288">
        <v>127.93102999999999</v>
      </c>
      <c r="L43" s="288">
        <v>163.340237</v>
      </c>
      <c r="M43" s="288">
        <v>12661.268972</v>
      </c>
      <c r="N43" s="288">
        <v>805.806581</v>
      </c>
      <c r="O43" s="288">
        <v>43.48962</v>
      </c>
      <c r="P43" s="288">
        <v>1320.009603</v>
      </c>
      <c r="Q43" s="288">
        <v>1262.9538289999998</v>
      </c>
      <c r="R43" s="288">
        <v>96.37878500000001</v>
      </c>
      <c r="S43" s="288">
        <v>71.763041</v>
      </c>
      <c r="T43" s="288">
        <v>151.373449</v>
      </c>
      <c r="U43" s="288">
        <v>18.994483</v>
      </c>
      <c r="V43" s="288">
        <v>555.0054769999999</v>
      </c>
      <c r="W43" s="288">
        <v>696.900804</v>
      </c>
      <c r="X43" s="288">
        <v>676.111132</v>
      </c>
      <c r="Y43" s="288">
        <v>356.495487</v>
      </c>
      <c r="Z43" s="288">
        <v>1393.275262</v>
      </c>
      <c r="AA43" s="288">
        <v>624.349923</v>
      </c>
      <c r="AB43" s="288">
        <v>1166.920431</v>
      </c>
      <c r="AC43" s="288">
        <v>14.073302</v>
      </c>
      <c r="AD43" s="288">
        <v>530.407562</v>
      </c>
      <c r="AE43" s="288">
        <v>155.814053</v>
      </c>
      <c r="AF43" s="288">
        <v>66.755471</v>
      </c>
      <c r="AG43" s="288">
        <v>1762.503976</v>
      </c>
      <c r="AH43" s="288">
        <v>245.68357999999998</v>
      </c>
      <c r="AI43" s="288">
        <v>646.203121</v>
      </c>
      <c r="AJ43" s="288">
        <v>4.25875</v>
      </c>
      <c r="AK43" s="288">
        <v>53.642109</v>
      </c>
      <c r="AL43" s="288">
        <v>1.253264</v>
      </c>
      <c r="AM43" s="288">
        <v>0.276422</v>
      </c>
      <c r="AN43" s="288">
        <v>0.26727300000000004</v>
      </c>
      <c r="AO43" s="288">
        <v>0.009149</v>
      </c>
      <c r="AP43" s="140" t="s">
        <v>65</v>
      </c>
      <c r="AQ43" s="30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1" customFormat="1" ht="15" customHeight="1">
      <c r="A44" s="128"/>
      <c r="B44" s="128" t="s">
        <v>10</v>
      </c>
      <c r="C44" s="288">
        <v>11387.708865</v>
      </c>
      <c r="D44" s="288">
        <v>353.173681</v>
      </c>
      <c r="E44" s="288">
        <v>351.087652</v>
      </c>
      <c r="F44" s="288">
        <v>2.086029</v>
      </c>
      <c r="G44" s="288">
        <v>27.343781</v>
      </c>
      <c r="H44" s="288">
        <v>294.118065</v>
      </c>
      <c r="I44" s="288">
        <v>0.171578</v>
      </c>
      <c r="J44" s="288">
        <v>25.154439999999997</v>
      </c>
      <c r="K44" s="288">
        <v>121.327826</v>
      </c>
      <c r="L44" s="288">
        <v>147.46422099999998</v>
      </c>
      <c r="M44" s="288">
        <v>10668.411325</v>
      </c>
      <c r="N44" s="288">
        <v>845.238466</v>
      </c>
      <c r="O44" s="288">
        <v>51.586782</v>
      </c>
      <c r="P44" s="288">
        <v>1249.418472</v>
      </c>
      <c r="Q44" s="288">
        <v>1103.467903</v>
      </c>
      <c r="R44" s="288">
        <v>89.67195699999999</v>
      </c>
      <c r="S44" s="288">
        <v>61.565891</v>
      </c>
      <c r="T44" s="288">
        <v>158.93059599999998</v>
      </c>
      <c r="U44" s="288">
        <v>15.816519</v>
      </c>
      <c r="V44" s="288">
        <v>517.506242</v>
      </c>
      <c r="W44" s="288">
        <v>648.44562</v>
      </c>
      <c r="X44" s="288">
        <v>595.589677</v>
      </c>
      <c r="Y44" s="288">
        <v>333.696119</v>
      </c>
      <c r="Z44" s="288">
        <v>1083.61792</v>
      </c>
      <c r="AA44" s="288">
        <v>549.8089329999999</v>
      </c>
      <c r="AB44" s="288">
        <v>990.6628000000001</v>
      </c>
      <c r="AC44" s="288">
        <v>10.924383</v>
      </c>
      <c r="AD44" s="288">
        <v>431.099776</v>
      </c>
      <c r="AE44" s="288">
        <v>155.238185</v>
      </c>
      <c r="AF44" s="288">
        <v>58.638411999999995</v>
      </c>
      <c r="AG44" s="288">
        <v>1038.776143</v>
      </c>
      <c r="AH44" s="288">
        <v>201.02297399999998</v>
      </c>
      <c r="AI44" s="288">
        <v>477.687555</v>
      </c>
      <c r="AJ44" s="288">
        <v>4.715186</v>
      </c>
      <c r="AK44" s="288">
        <v>39.326807</v>
      </c>
      <c r="AL44" s="288">
        <v>0.20343799999999998</v>
      </c>
      <c r="AM44" s="288">
        <v>0.416582</v>
      </c>
      <c r="AN44" s="288">
        <v>0.416582</v>
      </c>
      <c r="AO44" s="288">
        <v>0</v>
      </c>
      <c r="AP44" s="140" t="s">
        <v>66</v>
      </c>
      <c r="AQ44" s="30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1" customFormat="1" ht="15" customHeight="1">
      <c r="A45" s="128"/>
      <c r="B45" s="128" t="s">
        <v>14</v>
      </c>
      <c r="C45" s="288">
        <v>13583.999699000002</v>
      </c>
      <c r="D45" s="288">
        <v>448.38777799999997</v>
      </c>
      <c r="E45" s="288">
        <v>446.284453</v>
      </c>
      <c r="F45" s="288">
        <v>2.103325</v>
      </c>
      <c r="G45" s="288">
        <v>28.437394</v>
      </c>
      <c r="H45" s="288">
        <v>291.14587800000004</v>
      </c>
      <c r="I45" s="288">
        <v>0.524038</v>
      </c>
      <c r="J45" s="288">
        <v>26.894228</v>
      </c>
      <c r="K45" s="288">
        <v>103.633111</v>
      </c>
      <c r="L45" s="288">
        <v>160.09450099999998</v>
      </c>
      <c r="M45" s="288">
        <v>12746.895664000001</v>
      </c>
      <c r="N45" s="288">
        <v>972.554662</v>
      </c>
      <c r="O45" s="288">
        <v>61.367946</v>
      </c>
      <c r="P45" s="288">
        <v>1471.059761</v>
      </c>
      <c r="Q45" s="288">
        <v>1165.81882</v>
      </c>
      <c r="R45" s="288">
        <v>104.168842</v>
      </c>
      <c r="S45" s="288">
        <v>74.217219</v>
      </c>
      <c r="T45" s="288">
        <v>171.003411</v>
      </c>
      <c r="U45" s="288">
        <v>19.712751</v>
      </c>
      <c r="V45" s="288">
        <v>543.264456</v>
      </c>
      <c r="W45" s="288">
        <v>657.224109</v>
      </c>
      <c r="X45" s="288">
        <v>650.246326</v>
      </c>
      <c r="Y45" s="288">
        <v>356.984751</v>
      </c>
      <c r="Z45" s="288">
        <v>1130.0861499999999</v>
      </c>
      <c r="AA45" s="288">
        <v>636.857183</v>
      </c>
      <c r="AB45" s="288">
        <v>1197.0679890000001</v>
      </c>
      <c r="AC45" s="288">
        <v>15.136026</v>
      </c>
      <c r="AD45" s="288">
        <v>578.363</v>
      </c>
      <c r="AE45" s="288">
        <v>195.203057</v>
      </c>
      <c r="AF45" s="288">
        <v>71.96470699999999</v>
      </c>
      <c r="AG45" s="288">
        <v>1694.471831</v>
      </c>
      <c r="AH45" s="288">
        <v>171.58468</v>
      </c>
      <c r="AI45" s="288">
        <v>808.5379869999999</v>
      </c>
      <c r="AJ45" s="288">
        <v>5.816714</v>
      </c>
      <c r="AK45" s="288">
        <v>63.040569000000005</v>
      </c>
      <c r="AL45" s="288">
        <v>0.039545000000000004</v>
      </c>
      <c r="AM45" s="288">
        <v>0.236157</v>
      </c>
      <c r="AN45" s="288">
        <v>0.236157</v>
      </c>
      <c r="AO45" s="288">
        <v>0</v>
      </c>
      <c r="AP45" s="140" t="s">
        <v>67</v>
      </c>
      <c r="AQ45" s="30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1" customFormat="1" ht="15" customHeight="1">
      <c r="A46" s="128"/>
      <c r="B46" s="128" t="s">
        <v>11</v>
      </c>
      <c r="C46" s="288">
        <v>12892.093531000002</v>
      </c>
      <c r="D46" s="288">
        <v>612.411149</v>
      </c>
      <c r="E46" s="288">
        <v>610.610232</v>
      </c>
      <c r="F46" s="288">
        <v>1.8009169999999999</v>
      </c>
      <c r="G46" s="288">
        <v>27.332637</v>
      </c>
      <c r="H46" s="288">
        <v>264.766658</v>
      </c>
      <c r="I46" s="288">
        <v>1.544436</v>
      </c>
      <c r="J46" s="288">
        <v>25.332884999999997</v>
      </c>
      <c r="K46" s="288">
        <v>98.867548</v>
      </c>
      <c r="L46" s="288">
        <v>139.02178899999998</v>
      </c>
      <c r="M46" s="288">
        <v>11938.647276</v>
      </c>
      <c r="N46" s="288">
        <v>1001.8674129999999</v>
      </c>
      <c r="O46" s="288">
        <v>46.987922</v>
      </c>
      <c r="P46" s="288">
        <v>1373.299244</v>
      </c>
      <c r="Q46" s="288">
        <v>1005.612034</v>
      </c>
      <c r="R46" s="288">
        <v>81.801436</v>
      </c>
      <c r="S46" s="288">
        <v>58.949301</v>
      </c>
      <c r="T46" s="288">
        <v>157.42406400000002</v>
      </c>
      <c r="U46" s="288">
        <v>12.926620000000002</v>
      </c>
      <c r="V46" s="288">
        <v>561.705666</v>
      </c>
      <c r="W46" s="288">
        <v>638.084866</v>
      </c>
      <c r="X46" s="288">
        <v>593.4638490000001</v>
      </c>
      <c r="Y46" s="288">
        <v>325.80446</v>
      </c>
      <c r="Z46" s="288">
        <v>1135.763439</v>
      </c>
      <c r="AA46" s="288">
        <v>582.524232</v>
      </c>
      <c r="AB46" s="288">
        <v>1127.1055</v>
      </c>
      <c r="AC46" s="288">
        <v>12.654819999999999</v>
      </c>
      <c r="AD46" s="288">
        <v>529.874602</v>
      </c>
      <c r="AE46" s="288">
        <v>234.18733300000002</v>
      </c>
      <c r="AF46" s="288">
        <v>60.409276</v>
      </c>
      <c r="AG46" s="288">
        <v>1483.783455</v>
      </c>
      <c r="AH46" s="288">
        <v>245.59009899999998</v>
      </c>
      <c r="AI46" s="288">
        <v>668.8276450000001</v>
      </c>
      <c r="AJ46" s="288">
        <v>5.800705</v>
      </c>
      <c r="AK46" s="288">
        <v>42.508851</v>
      </c>
      <c r="AL46" s="288">
        <v>0.449368</v>
      </c>
      <c r="AM46" s="288">
        <v>0.176887</v>
      </c>
      <c r="AN46" s="288">
        <v>0.176887</v>
      </c>
      <c r="AO46" s="288">
        <v>0</v>
      </c>
      <c r="AP46" s="140" t="s">
        <v>68</v>
      </c>
      <c r="AQ46" s="30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1" customFormat="1" ht="15" customHeight="1">
      <c r="A47" s="128"/>
      <c r="B47" s="128" t="s">
        <v>12</v>
      </c>
      <c r="C47" s="288">
        <v>13068.087657</v>
      </c>
      <c r="D47" s="288">
        <v>703.969357</v>
      </c>
      <c r="E47" s="288">
        <v>702.016847</v>
      </c>
      <c r="F47" s="288">
        <v>1.95251</v>
      </c>
      <c r="G47" s="288">
        <v>24.039403</v>
      </c>
      <c r="H47" s="288">
        <v>276.49075400000004</v>
      </c>
      <c r="I47" s="288">
        <v>1.598762</v>
      </c>
      <c r="J47" s="288">
        <v>7.911095</v>
      </c>
      <c r="K47" s="288">
        <v>121.64751799999999</v>
      </c>
      <c r="L47" s="288">
        <v>145.33337899999998</v>
      </c>
      <c r="M47" s="288">
        <v>12010.551521</v>
      </c>
      <c r="N47" s="288">
        <v>1027.034739</v>
      </c>
      <c r="O47" s="288">
        <v>47.280767</v>
      </c>
      <c r="P47" s="288">
        <v>1373.998381</v>
      </c>
      <c r="Q47" s="288">
        <v>1042.651883</v>
      </c>
      <c r="R47" s="288">
        <v>86.952591</v>
      </c>
      <c r="S47" s="288">
        <v>69.831253</v>
      </c>
      <c r="T47" s="288">
        <v>159.022899</v>
      </c>
      <c r="U47" s="288">
        <v>12.576285</v>
      </c>
      <c r="V47" s="288">
        <v>552.826029</v>
      </c>
      <c r="W47" s="288">
        <v>619.970947</v>
      </c>
      <c r="X47" s="288">
        <v>597.761259</v>
      </c>
      <c r="Y47" s="288">
        <v>342.54458500000004</v>
      </c>
      <c r="Z47" s="288">
        <v>974.1780600000001</v>
      </c>
      <c r="AA47" s="288">
        <v>615.225582</v>
      </c>
      <c r="AB47" s="288">
        <v>1073.905145</v>
      </c>
      <c r="AC47" s="288">
        <v>15.351572</v>
      </c>
      <c r="AD47" s="288">
        <v>505.259591</v>
      </c>
      <c r="AE47" s="288">
        <v>218.632223</v>
      </c>
      <c r="AF47" s="288">
        <v>72.414668</v>
      </c>
      <c r="AG47" s="288">
        <v>1582.569306</v>
      </c>
      <c r="AH47" s="288">
        <v>174.73560999999998</v>
      </c>
      <c r="AI47" s="288">
        <v>845.828146</v>
      </c>
      <c r="AJ47" s="288">
        <v>7.906694000000001</v>
      </c>
      <c r="AK47" s="288">
        <v>44.658679</v>
      </c>
      <c r="AL47" s="288">
        <v>0.012539999999999999</v>
      </c>
      <c r="AM47" s="288">
        <v>0.458709</v>
      </c>
      <c r="AN47" s="288">
        <v>0.458709</v>
      </c>
      <c r="AO47" s="288">
        <v>0</v>
      </c>
      <c r="AP47" s="140" t="s">
        <v>69</v>
      </c>
      <c r="AQ47" s="30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1" customFormat="1" ht="15" customHeight="1">
      <c r="A48" s="128"/>
      <c r="B48" s="128" t="s">
        <v>13</v>
      </c>
      <c r="C48" s="288">
        <v>13270.439395000001</v>
      </c>
      <c r="D48" s="288">
        <v>751.6369669999999</v>
      </c>
      <c r="E48" s="288">
        <v>750.2862070000001</v>
      </c>
      <c r="F48" s="288">
        <v>1.35076</v>
      </c>
      <c r="G48" s="288">
        <v>39.980636</v>
      </c>
      <c r="H48" s="288">
        <v>257.49116699999996</v>
      </c>
      <c r="I48" s="288">
        <v>2.299792</v>
      </c>
      <c r="J48" s="288">
        <v>11.751309</v>
      </c>
      <c r="K48" s="288">
        <v>104.759634</v>
      </c>
      <c r="L48" s="288">
        <v>138.680432</v>
      </c>
      <c r="M48" s="288">
        <v>12169.385134</v>
      </c>
      <c r="N48" s="288">
        <v>1042.448287</v>
      </c>
      <c r="O48" s="288">
        <v>60.448625</v>
      </c>
      <c r="P48" s="288">
        <v>1219.317017</v>
      </c>
      <c r="Q48" s="288">
        <v>968.3071620000001</v>
      </c>
      <c r="R48" s="288">
        <v>80.051487</v>
      </c>
      <c r="S48" s="288">
        <v>74.60491</v>
      </c>
      <c r="T48" s="288">
        <v>171.493117</v>
      </c>
      <c r="U48" s="288">
        <v>15.875912</v>
      </c>
      <c r="V48" s="288">
        <v>368.230489</v>
      </c>
      <c r="W48" s="288">
        <v>682.152024</v>
      </c>
      <c r="X48" s="288">
        <v>572.0927240000001</v>
      </c>
      <c r="Y48" s="288">
        <v>357.293475</v>
      </c>
      <c r="Z48" s="288">
        <v>1237.86769</v>
      </c>
      <c r="AA48" s="288">
        <v>615.9593299999999</v>
      </c>
      <c r="AB48" s="288">
        <v>1217.482759</v>
      </c>
      <c r="AC48" s="288">
        <v>18.630076000000003</v>
      </c>
      <c r="AD48" s="288">
        <v>586.870867</v>
      </c>
      <c r="AE48" s="288">
        <v>233.67217000000002</v>
      </c>
      <c r="AF48" s="288">
        <v>94.680868</v>
      </c>
      <c r="AG48" s="288">
        <v>1597.4025530000001</v>
      </c>
      <c r="AH48" s="288">
        <v>247.31267300000002</v>
      </c>
      <c r="AI48" s="288">
        <v>707.190919</v>
      </c>
      <c r="AJ48" s="288">
        <v>7.137016</v>
      </c>
      <c r="AK48" s="288">
        <v>43.897400999999995</v>
      </c>
      <c r="AL48" s="288">
        <v>0.137879</v>
      </c>
      <c r="AM48" s="288">
        <v>0.7731950000000001</v>
      </c>
      <c r="AN48" s="288">
        <v>0.7731950000000001</v>
      </c>
      <c r="AO48" s="288">
        <v>0</v>
      </c>
      <c r="AP48" s="140" t="s">
        <v>70</v>
      </c>
      <c r="AQ48" s="30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1" customFormat="1" ht="15" customHeight="1">
      <c r="A49" s="128"/>
      <c r="B49" s="128"/>
      <c r="C49" s="288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140"/>
      <c r="AQ49" s="30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1" customFormat="1" ht="15" customHeight="1">
      <c r="A50" s="128">
        <v>2015</v>
      </c>
      <c r="B50" s="128" t="s">
        <v>3</v>
      </c>
      <c r="C50" s="288">
        <v>12303.598118</v>
      </c>
      <c r="D50" s="288">
        <v>574.831063</v>
      </c>
      <c r="E50" s="288">
        <v>573.483154</v>
      </c>
      <c r="F50" s="288">
        <v>1.347909</v>
      </c>
      <c r="G50" s="288">
        <v>47.027333</v>
      </c>
      <c r="H50" s="288">
        <v>199.74464300000002</v>
      </c>
      <c r="I50" s="288">
        <v>1.9123240000000001</v>
      </c>
      <c r="J50" s="288">
        <v>19.129247</v>
      </c>
      <c r="K50" s="288">
        <v>65.366511</v>
      </c>
      <c r="L50" s="288">
        <v>113.336561</v>
      </c>
      <c r="M50" s="288">
        <v>11437.331593</v>
      </c>
      <c r="N50" s="288">
        <v>862.96078</v>
      </c>
      <c r="O50" s="288">
        <v>46.640088000000006</v>
      </c>
      <c r="P50" s="288">
        <v>1067.464189</v>
      </c>
      <c r="Q50" s="288">
        <v>1036.7415409999999</v>
      </c>
      <c r="R50" s="288">
        <v>88.416855</v>
      </c>
      <c r="S50" s="288">
        <v>58.536148999999995</v>
      </c>
      <c r="T50" s="288">
        <v>139.41555499999998</v>
      </c>
      <c r="U50" s="288">
        <v>8.41229</v>
      </c>
      <c r="V50" s="288">
        <v>328.92861800000003</v>
      </c>
      <c r="W50" s="288">
        <v>537.6815300000001</v>
      </c>
      <c r="X50" s="288">
        <v>515.874729</v>
      </c>
      <c r="Y50" s="288">
        <v>278.59612400000003</v>
      </c>
      <c r="Z50" s="288">
        <v>2195.2854300000004</v>
      </c>
      <c r="AA50" s="288">
        <v>519.1042199999999</v>
      </c>
      <c r="AB50" s="288">
        <v>886.236173</v>
      </c>
      <c r="AC50" s="288">
        <v>12.147506</v>
      </c>
      <c r="AD50" s="288">
        <v>423.174215</v>
      </c>
      <c r="AE50" s="288">
        <v>89.596463</v>
      </c>
      <c r="AF50" s="288">
        <v>61.04456</v>
      </c>
      <c r="AG50" s="288">
        <v>1532.343406</v>
      </c>
      <c r="AH50" s="288">
        <v>130.58319899999998</v>
      </c>
      <c r="AI50" s="288">
        <v>618.147973</v>
      </c>
      <c r="AJ50" s="288">
        <v>8.431647000000002</v>
      </c>
      <c r="AK50" s="288">
        <v>35.932379999999995</v>
      </c>
      <c r="AL50" s="288">
        <v>0.123224</v>
      </c>
      <c r="AM50" s="288">
        <v>0.176235</v>
      </c>
      <c r="AN50" s="288">
        <v>0.176235</v>
      </c>
      <c r="AO50" s="288">
        <v>0</v>
      </c>
      <c r="AP50" s="140" t="s">
        <v>59</v>
      </c>
      <c r="AQ50" s="302">
        <v>2015</v>
      </c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1" customFormat="1" ht="15" customHeight="1">
      <c r="A51" s="128"/>
      <c r="B51" s="128" t="s">
        <v>4</v>
      </c>
      <c r="C51" s="288">
        <v>12233.405897</v>
      </c>
      <c r="D51" s="288">
        <v>475.548077</v>
      </c>
      <c r="E51" s="288">
        <v>474.05243</v>
      </c>
      <c r="F51" s="288">
        <v>1.495647</v>
      </c>
      <c r="G51" s="288">
        <v>32.267333</v>
      </c>
      <c r="H51" s="288">
        <v>191.182635</v>
      </c>
      <c r="I51" s="288">
        <v>1.98093</v>
      </c>
      <c r="J51" s="288">
        <v>9.631981</v>
      </c>
      <c r="K51" s="288">
        <v>89.979457</v>
      </c>
      <c r="L51" s="288">
        <v>89.59026700000001</v>
      </c>
      <c r="M51" s="288">
        <v>11494.599743</v>
      </c>
      <c r="N51" s="288">
        <v>819.2627249999999</v>
      </c>
      <c r="O51" s="288">
        <v>46.915547</v>
      </c>
      <c r="P51" s="288">
        <v>965.0138440000001</v>
      </c>
      <c r="Q51" s="288">
        <v>973.42162</v>
      </c>
      <c r="R51" s="288">
        <v>90.279869</v>
      </c>
      <c r="S51" s="288">
        <v>53.6207</v>
      </c>
      <c r="T51" s="288">
        <v>129.716407</v>
      </c>
      <c r="U51" s="288">
        <v>7.840254</v>
      </c>
      <c r="V51" s="288">
        <v>286.75005699999997</v>
      </c>
      <c r="W51" s="288">
        <v>538.491183</v>
      </c>
      <c r="X51" s="288">
        <v>517.772513</v>
      </c>
      <c r="Y51" s="288">
        <v>296.22851299999996</v>
      </c>
      <c r="Z51" s="288">
        <v>2642.030798</v>
      </c>
      <c r="AA51" s="288">
        <v>496.405016</v>
      </c>
      <c r="AB51" s="288">
        <v>923.9514449999999</v>
      </c>
      <c r="AC51" s="288">
        <v>10.947697</v>
      </c>
      <c r="AD51" s="288">
        <v>430.965504</v>
      </c>
      <c r="AE51" s="288">
        <v>142.99827299999998</v>
      </c>
      <c r="AF51" s="288">
        <v>64.376889</v>
      </c>
      <c r="AG51" s="288">
        <v>1484.899235</v>
      </c>
      <c r="AH51" s="288">
        <v>145.20280300000002</v>
      </c>
      <c r="AI51" s="288">
        <v>427.50885100000005</v>
      </c>
      <c r="AJ51" s="288">
        <v>8.126356</v>
      </c>
      <c r="AK51" s="288">
        <v>31.50337</v>
      </c>
      <c r="AL51" s="288">
        <v>0.005011</v>
      </c>
      <c r="AM51" s="288">
        <v>0.17337200000000003</v>
      </c>
      <c r="AN51" s="288">
        <v>0.17337200000000003</v>
      </c>
      <c r="AO51" s="288">
        <v>0</v>
      </c>
      <c r="AP51" s="140" t="s">
        <v>60</v>
      </c>
      <c r="AQ51" s="30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1" customFormat="1" ht="15" customHeight="1">
      <c r="A52" s="128"/>
      <c r="B52" s="128" t="s">
        <v>5</v>
      </c>
      <c r="C52" s="288">
        <v>12524.154946999999</v>
      </c>
      <c r="D52" s="288">
        <v>489.061705</v>
      </c>
      <c r="E52" s="288">
        <v>487.91389399999997</v>
      </c>
      <c r="F52" s="288">
        <v>1.147811</v>
      </c>
      <c r="G52" s="288">
        <v>26.724963</v>
      </c>
      <c r="H52" s="288">
        <v>187.222329</v>
      </c>
      <c r="I52" s="288">
        <v>2.296924</v>
      </c>
      <c r="J52" s="288">
        <v>14.415258</v>
      </c>
      <c r="K52" s="288">
        <v>72.993879</v>
      </c>
      <c r="L52" s="288">
        <v>97.516268</v>
      </c>
      <c r="M52" s="288">
        <v>11768.562943</v>
      </c>
      <c r="N52" s="288">
        <v>874.5028440000001</v>
      </c>
      <c r="O52" s="288">
        <v>51.428046</v>
      </c>
      <c r="P52" s="288">
        <v>1038.941282</v>
      </c>
      <c r="Q52" s="288">
        <v>1051.063839</v>
      </c>
      <c r="R52" s="288">
        <v>109.32144899999999</v>
      </c>
      <c r="S52" s="288">
        <v>65.996612</v>
      </c>
      <c r="T52" s="288">
        <v>143.200928</v>
      </c>
      <c r="U52" s="288">
        <v>9.564853</v>
      </c>
      <c r="V52" s="288">
        <v>373.377073</v>
      </c>
      <c r="W52" s="288">
        <v>643.510044</v>
      </c>
      <c r="X52" s="288">
        <v>542.494926</v>
      </c>
      <c r="Y52" s="288">
        <v>349.80564899999996</v>
      </c>
      <c r="Z52" s="288">
        <v>1999.604862</v>
      </c>
      <c r="AA52" s="288">
        <v>566.203771</v>
      </c>
      <c r="AB52" s="288">
        <v>1047.0457410000001</v>
      </c>
      <c r="AC52" s="288">
        <v>23.570244</v>
      </c>
      <c r="AD52" s="288">
        <v>450.549294</v>
      </c>
      <c r="AE52" s="288">
        <v>138.897558</v>
      </c>
      <c r="AF52" s="288">
        <v>74.10246799999999</v>
      </c>
      <c r="AG52" s="288">
        <v>1544.2386410000001</v>
      </c>
      <c r="AH52" s="288">
        <v>140.79262400000002</v>
      </c>
      <c r="AI52" s="288">
        <v>530.350195</v>
      </c>
      <c r="AJ52" s="288">
        <v>7.899809</v>
      </c>
      <c r="AK52" s="288">
        <v>44.461966000000004</v>
      </c>
      <c r="AL52" s="288">
        <v>0.025745999999999998</v>
      </c>
      <c r="AM52" s="288">
        <v>0.195486</v>
      </c>
      <c r="AN52" s="288">
        <v>0.195486</v>
      </c>
      <c r="AO52" s="288">
        <v>0</v>
      </c>
      <c r="AP52" s="140" t="s">
        <v>61</v>
      </c>
      <c r="AQ52" s="30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1" customFormat="1" ht="15" customHeight="1">
      <c r="A53" s="128"/>
      <c r="B53" s="128" t="s">
        <v>6</v>
      </c>
      <c r="C53" s="288">
        <v>13356.418974999997</v>
      </c>
      <c r="D53" s="288">
        <v>425.864887</v>
      </c>
      <c r="E53" s="288">
        <v>424.03425</v>
      </c>
      <c r="F53" s="288">
        <v>1.8306369999999998</v>
      </c>
      <c r="G53" s="288">
        <v>27.799329</v>
      </c>
      <c r="H53" s="288">
        <v>247.951066</v>
      </c>
      <c r="I53" s="288">
        <v>1.0956279999999998</v>
      </c>
      <c r="J53" s="288">
        <v>20.895168</v>
      </c>
      <c r="K53" s="288">
        <v>77.243726</v>
      </c>
      <c r="L53" s="288">
        <v>148.716544</v>
      </c>
      <c r="M53" s="288">
        <v>12597.279043999999</v>
      </c>
      <c r="N53" s="288">
        <v>858.2813689999999</v>
      </c>
      <c r="O53" s="288">
        <v>41.357338000000006</v>
      </c>
      <c r="P53" s="288">
        <v>1103.4457960000002</v>
      </c>
      <c r="Q53" s="288">
        <v>1101.321665</v>
      </c>
      <c r="R53" s="288">
        <v>100.181033</v>
      </c>
      <c r="S53" s="288">
        <v>65.089046</v>
      </c>
      <c r="T53" s="288">
        <v>154.82736799999998</v>
      </c>
      <c r="U53" s="288">
        <v>11.036522999999999</v>
      </c>
      <c r="V53" s="288">
        <v>396.618601</v>
      </c>
      <c r="W53" s="288">
        <v>657.9228079999999</v>
      </c>
      <c r="X53" s="288">
        <v>560.092499</v>
      </c>
      <c r="Y53" s="288">
        <v>364.09974900000003</v>
      </c>
      <c r="Z53" s="288">
        <v>2418.9432629999997</v>
      </c>
      <c r="AA53" s="288">
        <v>580.393684</v>
      </c>
      <c r="AB53" s="288">
        <v>1065.775337</v>
      </c>
      <c r="AC53" s="288">
        <v>12.673263</v>
      </c>
      <c r="AD53" s="288">
        <v>475.814192</v>
      </c>
      <c r="AE53" s="288">
        <v>131.361793</v>
      </c>
      <c r="AF53" s="288">
        <v>66.241219</v>
      </c>
      <c r="AG53" s="288">
        <v>1606.3623089999999</v>
      </c>
      <c r="AH53" s="288">
        <v>237.25914699999998</v>
      </c>
      <c r="AI53" s="288">
        <v>588.181042</v>
      </c>
      <c r="AJ53" s="288">
        <v>9.397450000000001</v>
      </c>
      <c r="AK53" s="288">
        <v>47.762758000000005</v>
      </c>
      <c r="AL53" s="288">
        <v>0.258688</v>
      </c>
      <c r="AM53" s="288">
        <v>0.105753</v>
      </c>
      <c r="AN53" s="288">
        <v>0.105753</v>
      </c>
      <c r="AO53" s="288">
        <v>0</v>
      </c>
      <c r="AP53" s="140" t="s">
        <v>62</v>
      </c>
      <c r="AQ53" s="30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1" customFormat="1" ht="15" customHeight="1">
      <c r="A54" s="128"/>
      <c r="B54" s="128" t="s">
        <v>7</v>
      </c>
      <c r="C54" s="288">
        <v>11086.503282</v>
      </c>
      <c r="D54" s="288">
        <v>411.868753</v>
      </c>
      <c r="E54" s="288">
        <v>410.3292</v>
      </c>
      <c r="F54" s="288">
        <v>1.5395530000000002</v>
      </c>
      <c r="G54" s="288">
        <v>29.16752</v>
      </c>
      <c r="H54" s="288">
        <v>305.213962</v>
      </c>
      <c r="I54" s="288">
        <v>0.863656</v>
      </c>
      <c r="J54" s="288">
        <v>13.181319</v>
      </c>
      <c r="K54" s="288">
        <v>135.15167499999998</v>
      </c>
      <c r="L54" s="288">
        <v>156.017312</v>
      </c>
      <c r="M54" s="288">
        <v>10289.263514</v>
      </c>
      <c r="N54" s="288">
        <v>777.054191</v>
      </c>
      <c r="O54" s="288">
        <v>42.912006</v>
      </c>
      <c r="P54" s="288">
        <v>1043.637523</v>
      </c>
      <c r="Q54" s="288">
        <v>1068.421288</v>
      </c>
      <c r="R54" s="288">
        <v>88.75263700000001</v>
      </c>
      <c r="S54" s="288">
        <v>50.315866</v>
      </c>
      <c r="T54" s="288">
        <v>138.55581700000002</v>
      </c>
      <c r="U54" s="288">
        <v>12.979618</v>
      </c>
      <c r="V54" s="288">
        <v>357.021411</v>
      </c>
      <c r="W54" s="288">
        <v>632.8735670000001</v>
      </c>
      <c r="X54" s="288">
        <v>540.553924</v>
      </c>
      <c r="Y54" s="288">
        <v>345.99572600000005</v>
      </c>
      <c r="Z54" s="288">
        <v>932.235849</v>
      </c>
      <c r="AA54" s="288">
        <v>528.190682</v>
      </c>
      <c r="AB54" s="288">
        <v>906.308533</v>
      </c>
      <c r="AC54" s="288">
        <v>15.10006</v>
      </c>
      <c r="AD54" s="288">
        <v>480.759525</v>
      </c>
      <c r="AE54" s="288">
        <v>131.24683</v>
      </c>
      <c r="AF54" s="288">
        <v>63.634617</v>
      </c>
      <c r="AG54" s="288">
        <v>1279.359688</v>
      </c>
      <c r="AH54" s="288">
        <v>206.81624</v>
      </c>
      <c r="AI54" s="288">
        <v>646.537916</v>
      </c>
      <c r="AJ54" s="288">
        <v>8.290211</v>
      </c>
      <c r="AK54" s="288">
        <v>42.231775999999996</v>
      </c>
      <c r="AL54" s="288">
        <v>0.350038</v>
      </c>
      <c r="AM54" s="288">
        <v>0.117508</v>
      </c>
      <c r="AN54" s="288">
        <v>0.105753</v>
      </c>
      <c r="AO54" s="288">
        <v>0</v>
      </c>
      <c r="AP54" s="140" t="s">
        <v>63</v>
      </c>
      <c r="AQ54" s="30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1" customFormat="1" ht="15" customHeight="1">
      <c r="A55" s="128"/>
      <c r="B55" s="128" t="s">
        <v>8</v>
      </c>
      <c r="C55" s="288">
        <v>11967.329605999998</v>
      </c>
      <c r="D55" s="288">
        <v>403.47890500000005</v>
      </c>
      <c r="E55" s="288">
        <v>402.077158</v>
      </c>
      <c r="F55" s="288">
        <v>1.401747</v>
      </c>
      <c r="G55" s="288">
        <v>30.491028999999997</v>
      </c>
      <c r="H55" s="288">
        <v>287.98988099999997</v>
      </c>
      <c r="I55" s="288">
        <v>0.626695</v>
      </c>
      <c r="J55" s="288">
        <v>13.364802</v>
      </c>
      <c r="K55" s="288">
        <v>105.79486</v>
      </c>
      <c r="L55" s="288">
        <v>168.20352400000002</v>
      </c>
      <c r="M55" s="288">
        <v>11189.763452</v>
      </c>
      <c r="N55" s="288">
        <v>798.867158</v>
      </c>
      <c r="O55" s="288">
        <v>36.504625</v>
      </c>
      <c r="P55" s="288">
        <v>1140.995506</v>
      </c>
      <c r="Q55" s="288">
        <v>1120.754684</v>
      </c>
      <c r="R55" s="288">
        <v>82.920154</v>
      </c>
      <c r="S55" s="288">
        <v>61.520883999999995</v>
      </c>
      <c r="T55" s="288">
        <v>150.126725</v>
      </c>
      <c r="U55" s="288">
        <v>16.493205999999997</v>
      </c>
      <c r="V55" s="288">
        <v>422.50008399999996</v>
      </c>
      <c r="W55" s="288">
        <v>698.082864</v>
      </c>
      <c r="X55" s="288">
        <v>582.0821189999999</v>
      </c>
      <c r="Y55" s="288">
        <v>340.961252</v>
      </c>
      <c r="Z55" s="288">
        <v>902.49465</v>
      </c>
      <c r="AA55" s="288">
        <v>567.102091</v>
      </c>
      <c r="AB55" s="288">
        <v>1049.776956</v>
      </c>
      <c r="AC55" s="288">
        <v>15.433356</v>
      </c>
      <c r="AD55" s="288">
        <v>514.868337</v>
      </c>
      <c r="AE55" s="288">
        <v>150.996522</v>
      </c>
      <c r="AF55" s="288">
        <v>70.291459</v>
      </c>
      <c r="AG55" s="288">
        <v>1727.574685</v>
      </c>
      <c r="AH55" s="288">
        <v>164.300173</v>
      </c>
      <c r="AI55" s="288">
        <v>575.1159620000001</v>
      </c>
      <c r="AJ55" s="288">
        <v>6.368205</v>
      </c>
      <c r="AK55" s="288">
        <v>48.796665999999995</v>
      </c>
      <c r="AL55" s="288">
        <v>0.200473</v>
      </c>
      <c r="AM55" s="288">
        <v>0.24099500000000001</v>
      </c>
      <c r="AN55" s="288">
        <v>0.105753</v>
      </c>
      <c r="AO55" s="288">
        <v>0</v>
      </c>
      <c r="AP55" s="140" t="s">
        <v>64</v>
      </c>
      <c r="AQ55" s="30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1" customFormat="1" ht="15" customHeight="1">
      <c r="A56" s="128"/>
      <c r="B56" s="128" t="s">
        <v>9</v>
      </c>
      <c r="C56" s="288">
        <v>11181.326483</v>
      </c>
      <c r="D56" s="288">
        <v>347.12077899999997</v>
      </c>
      <c r="E56" s="288">
        <v>345.251582</v>
      </c>
      <c r="F56" s="288">
        <v>1.869197</v>
      </c>
      <c r="G56" s="288">
        <v>29.542506</v>
      </c>
      <c r="H56" s="288">
        <v>255.48051</v>
      </c>
      <c r="I56" s="288">
        <v>0.716014</v>
      </c>
      <c r="J56" s="288">
        <v>5.310765999999999</v>
      </c>
      <c r="K56" s="288">
        <v>83.149245</v>
      </c>
      <c r="L56" s="288">
        <v>166.304485</v>
      </c>
      <c r="M56" s="288">
        <v>10509.891669999999</v>
      </c>
      <c r="N56" s="288">
        <v>777.942363</v>
      </c>
      <c r="O56" s="288">
        <v>39.165732000000006</v>
      </c>
      <c r="P56" s="288">
        <v>1119.608493</v>
      </c>
      <c r="Q56" s="288">
        <v>1067.582719</v>
      </c>
      <c r="R56" s="288">
        <v>75.951954</v>
      </c>
      <c r="S56" s="288">
        <v>67.29574099999999</v>
      </c>
      <c r="T56" s="288">
        <v>144.532037</v>
      </c>
      <c r="U56" s="288">
        <v>16.214445</v>
      </c>
      <c r="V56" s="288">
        <v>391.50010499999996</v>
      </c>
      <c r="W56" s="288">
        <v>647.743375</v>
      </c>
      <c r="X56" s="288">
        <v>551.538779</v>
      </c>
      <c r="Y56" s="288">
        <v>328.593549</v>
      </c>
      <c r="Z56" s="288">
        <v>920.670848</v>
      </c>
      <c r="AA56" s="288">
        <v>544.2236879999999</v>
      </c>
      <c r="AB56" s="288">
        <v>1027.585967</v>
      </c>
      <c r="AC56" s="288">
        <v>14.581465</v>
      </c>
      <c r="AD56" s="288">
        <v>446.679531</v>
      </c>
      <c r="AE56" s="288">
        <v>124.47922100000001</v>
      </c>
      <c r="AF56" s="288">
        <v>69.699272</v>
      </c>
      <c r="AG56" s="288">
        <v>1435.9176470000002</v>
      </c>
      <c r="AH56" s="288">
        <v>232.33449900000002</v>
      </c>
      <c r="AI56" s="288">
        <v>466.05024</v>
      </c>
      <c r="AJ56" s="288">
        <v>3.752124</v>
      </c>
      <c r="AK56" s="288">
        <v>35.318657</v>
      </c>
      <c r="AL56" s="288">
        <v>0.09111799999999999</v>
      </c>
      <c r="AM56" s="288">
        <v>0.129119</v>
      </c>
      <c r="AN56" s="288">
        <v>0.105753</v>
      </c>
      <c r="AO56" s="288">
        <v>0</v>
      </c>
      <c r="AP56" s="140" t="s">
        <v>65</v>
      </c>
      <c r="AQ56" s="30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1" customFormat="1" ht="15" customHeight="1">
      <c r="A57" s="129"/>
      <c r="B57" s="129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140"/>
      <c r="AQ57" s="255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143" customFormat="1" ht="80.25" customHeight="1">
      <c r="A58" s="147"/>
      <c r="B58" s="147"/>
      <c r="C58" s="364" t="s">
        <v>245</v>
      </c>
      <c r="D58" s="170" t="s">
        <v>100</v>
      </c>
      <c r="E58" s="170" t="s">
        <v>73</v>
      </c>
      <c r="F58" s="170" t="s">
        <v>74</v>
      </c>
      <c r="G58" s="148" t="s">
        <v>75</v>
      </c>
      <c r="H58" s="148" t="s">
        <v>101</v>
      </c>
      <c r="I58" s="170" t="s">
        <v>76</v>
      </c>
      <c r="J58" s="170" t="s">
        <v>77</v>
      </c>
      <c r="K58" s="170" t="s">
        <v>78</v>
      </c>
      <c r="L58" s="170" t="s">
        <v>79</v>
      </c>
      <c r="M58" s="148" t="s">
        <v>102</v>
      </c>
      <c r="N58" s="170" t="s">
        <v>80</v>
      </c>
      <c r="O58" s="170" t="s">
        <v>81</v>
      </c>
      <c r="P58" s="170" t="s">
        <v>82</v>
      </c>
      <c r="Q58" s="170" t="s">
        <v>83</v>
      </c>
      <c r="R58" s="170" t="s">
        <v>84</v>
      </c>
      <c r="S58" s="170" t="s">
        <v>85</v>
      </c>
      <c r="T58" s="170" t="s">
        <v>86</v>
      </c>
      <c r="U58" s="170" t="s">
        <v>87</v>
      </c>
      <c r="V58" s="170" t="s">
        <v>88</v>
      </c>
      <c r="W58" s="170" t="s">
        <v>89</v>
      </c>
      <c r="X58" s="170" t="s">
        <v>90</v>
      </c>
      <c r="Y58" s="170" t="s">
        <v>91</v>
      </c>
      <c r="Z58" s="170" t="s">
        <v>92</v>
      </c>
      <c r="AA58" s="170" t="s">
        <v>103</v>
      </c>
      <c r="AB58" s="170" t="s">
        <v>104</v>
      </c>
      <c r="AC58" s="170" t="s">
        <v>93</v>
      </c>
      <c r="AD58" s="170" t="s">
        <v>105</v>
      </c>
      <c r="AE58" s="170" t="s">
        <v>94</v>
      </c>
      <c r="AF58" s="170" t="s">
        <v>95</v>
      </c>
      <c r="AG58" s="170" t="s">
        <v>96</v>
      </c>
      <c r="AH58" s="170" t="s">
        <v>97</v>
      </c>
      <c r="AI58" s="170" t="s">
        <v>106</v>
      </c>
      <c r="AJ58" s="148" t="s">
        <v>107</v>
      </c>
      <c r="AK58" s="148" t="s">
        <v>108</v>
      </c>
      <c r="AL58" s="148" t="s">
        <v>109</v>
      </c>
      <c r="AM58" s="171" t="s">
        <v>110</v>
      </c>
      <c r="AN58" s="171" t="s">
        <v>98</v>
      </c>
      <c r="AO58" s="148" t="s">
        <v>99</v>
      </c>
      <c r="AP58" s="147"/>
      <c r="AQ58" s="172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  <c r="HU58" s="169"/>
      <c r="HV58" s="169"/>
      <c r="HW58" s="169"/>
      <c r="HX58" s="169"/>
      <c r="HY58" s="169"/>
      <c r="HZ58" s="169"/>
      <c r="IA58" s="169"/>
      <c r="IB58" s="169"/>
      <c r="IC58" s="169"/>
      <c r="ID58" s="169"/>
      <c r="IE58" s="169"/>
      <c r="IF58" s="169"/>
      <c r="IG58" s="169"/>
      <c r="IH58" s="169"/>
      <c r="II58" s="169"/>
      <c r="IJ58" s="169"/>
      <c r="IK58" s="169"/>
      <c r="IL58" s="169"/>
      <c r="IM58" s="169"/>
      <c r="IN58" s="169"/>
      <c r="IO58" s="169"/>
      <c r="IP58" s="169"/>
      <c r="IQ58" s="169"/>
      <c r="IR58" s="169"/>
      <c r="IS58" s="169"/>
      <c r="IT58" s="169"/>
      <c r="IU58" s="169"/>
      <c r="IV58" s="169"/>
    </row>
    <row r="59" spans="1:256" s="20" customFormat="1" ht="15.75" customHeight="1">
      <c r="A59" s="37" t="s">
        <v>72</v>
      </c>
      <c r="AK59" s="67"/>
      <c r="AL59" s="67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40" ht="15">
      <c r="A60" s="151" t="s">
        <v>71</v>
      </c>
      <c r="B60" s="1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</row>
    <row r="61" spans="1:40" ht="15">
      <c r="A61" s="24"/>
      <c r="B61" s="118"/>
      <c r="C61" s="245"/>
      <c r="D61" s="246"/>
      <c r="E61" s="246"/>
      <c r="F61" s="245"/>
      <c r="G61" s="246"/>
      <c r="H61" s="246"/>
      <c r="I61" s="246"/>
      <c r="J61" s="246"/>
      <c r="K61" s="245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5"/>
      <c r="AI61" s="245"/>
      <c r="AJ61" s="245"/>
      <c r="AK61" s="246"/>
      <c r="AL61" s="245"/>
      <c r="AM61" s="246"/>
      <c r="AN61" s="24"/>
    </row>
    <row r="62" spans="1:41" ht="15">
      <c r="A62" s="24"/>
      <c r="B62" s="11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</row>
    <row r="63" spans="1:41" ht="15">
      <c r="A63" s="24"/>
      <c r="B63" s="118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</row>
    <row r="64" spans="1:41" ht="15">
      <c r="A64" s="24"/>
      <c r="B64" s="118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</row>
    <row r="65" spans="1:41" ht="15">
      <c r="A65" s="24"/>
      <c r="B65" s="118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</row>
    <row r="66" spans="1:41" ht="15">
      <c r="A66" s="24"/>
      <c r="B66" s="118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</row>
    <row r="67" spans="1:41" ht="15">
      <c r="A67" s="24"/>
      <c r="B67" s="118"/>
      <c r="C67" s="120"/>
      <c r="D67" s="120">
        <v>1000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</row>
    <row r="68" spans="1:41" ht="15">
      <c r="A68" s="24"/>
      <c r="B68" s="118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</row>
    <row r="69" spans="1:41" ht="15">
      <c r="A69" s="24"/>
      <c r="B69" s="118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</row>
    <row r="70" spans="1:41" ht="15">
      <c r="A70" s="24"/>
      <c r="B70" s="118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</row>
    <row r="71" spans="1:41" ht="15">
      <c r="A71" s="24"/>
      <c r="B71" s="118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</row>
    <row r="72" spans="1:41" ht="15">
      <c r="A72" s="24"/>
      <c r="B72" s="118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</row>
    <row r="73" spans="1:40" ht="15">
      <c r="A73" s="24"/>
      <c r="B73" s="118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24"/>
    </row>
    <row r="74" spans="1:40" ht="15">
      <c r="A74" s="24"/>
      <c r="B74" s="118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ht="15">
      <c r="A75" s="24"/>
      <c r="B75" s="118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15">
      <c r="A76" s="24"/>
      <c r="B76" s="118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ht="15">
      <c r="A77" s="24"/>
      <c r="B77" s="11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ht="15">
      <c r="A78" s="24"/>
      <c r="B78" s="118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ht="15">
      <c r="A79" s="24"/>
      <c r="B79" s="118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ht="15">
      <c r="A80" s="24"/>
      <c r="B80" s="118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ht="15">
      <c r="A81" s="24"/>
      <c r="B81" s="118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ht="15">
      <c r="A82" s="24"/>
      <c r="B82" s="118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ht="15">
      <c r="A83" s="24"/>
      <c r="B83" s="118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ht="15">
      <c r="A84" s="24"/>
      <c r="B84" s="11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ht="15">
      <c r="A85" s="24"/>
      <c r="B85" s="11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ht="15">
      <c r="A86" s="24"/>
      <c r="B86" s="118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ht="15">
      <c r="A87" s="24"/>
      <c r="B87" s="11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ht="15">
      <c r="A88" s="24"/>
      <c r="B88" s="118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ht="15">
      <c r="A89" s="24"/>
      <c r="B89" s="118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ht="15">
      <c r="A90" s="24"/>
      <c r="B90" s="11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ht="15">
      <c r="A91" s="24"/>
      <c r="B91" s="11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ht="15">
      <c r="A92" s="24"/>
      <c r="B92" s="11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 ht="15">
      <c r="A93" s="24"/>
      <c r="B93" s="11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ht="15">
      <c r="A94" s="24"/>
      <c r="B94" s="11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 ht="15">
      <c r="A95" s="24"/>
      <c r="B95" s="11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ht="15">
      <c r="A96" s="24"/>
      <c r="B96" s="11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 ht="15">
      <c r="A97" s="24"/>
      <c r="B97" s="11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 ht="15">
      <c r="A98" s="24"/>
      <c r="B98" s="11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ht="15">
      <c r="A99" s="24"/>
      <c r="B99" s="11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ht="15">
      <c r="A100" s="24"/>
      <c r="B100" s="11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ht="15">
      <c r="A101" s="24"/>
      <c r="B101" s="11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2:255" s="20" customFormat="1" ht="15">
      <c r="B102" s="29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</row>
    <row r="103" spans="2:255" s="20" customFormat="1" ht="15">
      <c r="B103" s="29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</row>
    <row r="104" spans="2:255" s="20" customFormat="1" ht="15">
      <c r="B104" s="29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</row>
    <row r="105" spans="2:255" s="20" customFormat="1" ht="15">
      <c r="B105" s="29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</row>
    <row r="106" spans="2:255" s="20" customFormat="1" ht="15">
      <c r="B106" s="29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</row>
    <row r="107" spans="2:255" s="20" customFormat="1" ht="15">
      <c r="B107" s="29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2:255" s="20" customFormat="1" ht="15">
      <c r="B108" s="29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</row>
    <row r="109" spans="2:255" s="20" customFormat="1" ht="15">
      <c r="B109" s="29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</row>
    <row r="110" spans="2:255" s="20" customFormat="1" ht="15">
      <c r="B110" s="29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</row>
    <row r="111" spans="2:255" s="20" customFormat="1" ht="15">
      <c r="B111" s="29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</row>
    <row r="112" spans="2:255" s="20" customFormat="1" ht="15">
      <c r="B112" s="29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</row>
    <row r="113" spans="2:255" s="20" customFormat="1" ht="15">
      <c r="B113" s="29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</row>
    <row r="114" spans="2:255" s="20" customFormat="1" ht="15">
      <c r="B114" s="29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</row>
    <row r="115" spans="2:255" s="20" customFormat="1" ht="15">
      <c r="B115" s="29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</row>
    <row r="116" spans="2:255" s="20" customFormat="1" ht="15">
      <c r="B116" s="29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</row>
    <row r="117" spans="2:255" s="20" customFormat="1" ht="15">
      <c r="B117" s="29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</row>
    <row r="118" spans="2:255" s="20" customFormat="1" ht="15">
      <c r="B118" s="29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</row>
    <row r="119" spans="2:255" s="20" customFormat="1" ht="15">
      <c r="B119" s="29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</row>
    <row r="120" spans="2:255" s="20" customFormat="1" ht="15">
      <c r="B120" s="29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</row>
    <row r="121" spans="2:255" s="20" customFormat="1" ht="15">
      <c r="B121" s="29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</row>
    <row r="122" spans="2:255" s="20" customFormat="1" ht="15">
      <c r="B122" s="29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</row>
    <row r="123" spans="2:255" s="20" customFormat="1" ht="15">
      <c r="B123" s="29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</row>
    <row r="124" spans="2:255" s="20" customFormat="1" ht="15">
      <c r="B124" s="29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</row>
    <row r="125" spans="2:256" s="20" customFormat="1" ht="15">
      <c r="B125" s="29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2:256" s="20" customFormat="1" ht="15">
      <c r="B126" s="29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2:256" s="20" customFormat="1" ht="15">
      <c r="B127" s="29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2:256" s="20" customFormat="1" ht="15">
      <c r="B128" s="29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2:256" s="20" customFormat="1" ht="15">
      <c r="B129" s="29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2:256" s="20" customFormat="1" ht="15">
      <c r="B130" s="29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2:256" s="20" customFormat="1" ht="15">
      <c r="B131" s="29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2:256" s="20" customFormat="1" ht="15">
      <c r="B132" s="29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2:256" s="20" customFormat="1" ht="15">
      <c r="B133" s="29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2:256" s="20" customFormat="1" ht="15">
      <c r="B134" s="29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2:256" s="20" customFormat="1" ht="15">
      <c r="B135" s="29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2:256" s="20" customFormat="1" ht="15">
      <c r="B136" s="29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2:256" s="20" customFormat="1" ht="15">
      <c r="B137" s="29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2:256" s="20" customFormat="1" ht="15">
      <c r="B138" s="29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2:256" s="20" customFormat="1" ht="15">
      <c r="B139" s="29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2:256" s="20" customFormat="1" ht="15">
      <c r="B140" s="29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2:256" s="20" customFormat="1" ht="15">
      <c r="B141" s="29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2:256" s="20" customFormat="1" ht="15">
      <c r="B142" s="29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2:256" s="20" customFormat="1" ht="15">
      <c r="B143" s="29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2:256" s="20" customFormat="1" ht="15">
      <c r="B144" s="29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2:256" s="20" customFormat="1" ht="15">
      <c r="B145" s="29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2:256" s="20" customFormat="1" ht="15">
      <c r="B146" s="29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2:256" s="20" customFormat="1" ht="15">
      <c r="B147" s="29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2:256" s="20" customFormat="1" ht="15">
      <c r="B148" s="29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2:256" s="20" customFormat="1" ht="15">
      <c r="B149" s="29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2:256" s="20" customFormat="1" ht="15">
      <c r="B150" s="29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2:256" s="20" customFormat="1" ht="15">
      <c r="B151" s="29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2:256" s="20" customFormat="1" ht="15">
      <c r="B152" s="29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2:256" s="20" customFormat="1" ht="15">
      <c r="B153" s="29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2:256" s="20" customFormat="1" ht="15">
      <c r="B154" s="29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2:256" s="20" customFormat="1" ht="15">
      <c r="B155" s="29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2:256" s="20" customFormat="1" ht="15">
      <c r="B156" s="29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2:256" s="20" customFormat="1" ht="15">
      <c r="B157" s="29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2:256" s="20" customFormat="1" ht="15">
      <c r="B158" s="29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2:256" s="20" customFormat="1" ht="15">
      <c r="B159" s="29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2:256" s="20" customFormat="1" ht="15">
      <c r="B160" s="29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2:256" s="20" customFormat="1" ht="15">
      <c r="B161" s="29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2:256" s="20" customFormat="1" ht="15">
      <c r="B162" s="29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2:256" s="20" customFormat="1" ht="15">
      <c r="B163" s="29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2:256" s="20" customFormat="1" ht="15">
      <c r="B164" s="29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2:256" s="20" customFormat="1" ht="15">
      <c r="B165" s="29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2:256" s="20" customFormat="1" ht="15">
      <c r="B166" s="29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2:256" s="20" customFormat="1" ht="15">
      <c r="B167" s="29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2:256" s="20" customFormat="1" ht="15">
      <c r="B168" s="29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2:256" s="20" customFormat="1" ht="15">
      <c r="B169" s="29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2:256" s="20" customFormat="1" ht="15">
      <c r="B170" s="29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2:256" s="20" customFormat="1" ht="15">
      <c r="B171" s="29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2:256" s="20" customFormat="1" ht="15">
      <c r="B172" s="29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2:256" s="20" customFormat="1" ht="15">
      <c r="B173" s="29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2:256" s="20" customFormat="1" ht="15">
      <c r="B174" s="29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2:256" s="20" customFormat="1" ht="15">
      <c r="B175" s="29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2:256" s="20" customFormat="1" ht="15">
      <c r="B176" s="29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2:256" s="20" customFormat="1" ht="15">
      <c r="B177" s="29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2:256" s="20" customFormat="1" ht="15">
      <c r="B178" s="29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2:256" s="20" customFormat="1" ht="15">
      <c r="B179" s="29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2:256" s="20" customFormat="1" ht="15">
      <c r="B180" s="29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2:256" s="20" customFormat="1" ht="15">
      <c r="B181" s="29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2:256" s="20" customFormat="1" ht="15">
      <c r="B182" s="29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2:256" s="20" customFormat="1" ht="15">
      <c r="B183" s="29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2:256" s="20" customFormat="1" ht="15">
      <c r="B184" s="29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2:256" s="20" customFormat="1" ht="15">
      <c r="B185" s="29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2:256" s="20" customFormat="1" ht="15">
      <c r="B186" s="29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2:256" s="20" customFormat="1" ht="15">
      <c r="B187" s="29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2:256" s="20" customFormat="1" ht="15">
      <c r="B188" s="29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2:256" s="20" customFormat="1" ht="15">
      <c r="B189" s="29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2:256" s="20" customFormat="1" ht="15">
      <c r="B190" s="29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2:256" s="20" customFormat="1" ht="15">
      <c r="B191" s="29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  <c r="IC191" s="24"/>
      <c r="ID191" s="24"/>
      <c r="IE191" s="24"/>
      <c r="IF191" s="24"/>
      <c r="IG191" s="24"/>
      <c r="IH191" s="24"/>
      <c r="II191" s="24"/>
      <c r="IJ191" s="24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2:256" s="20" customFormat="1" ht="15">
      <c r="B192" s="29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2:256" s="20" customFormat="1" ht="15">
      <c r="B193" s="29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2:256" s="20" customFormat="1" ht="15">
      <c r="B194" s="29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2:256" s="20" customFormat="1" ht="15">
      <c r="B195" s="29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2:256" s="20" customFormat="1" ht="15">
      <c r="B196" s="29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2:256" s="20" customFormat="1" ht="15">
      <c r="B197" s="29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2:256" s="20" customFormat="1" ht="15">
      <c r="B198" s="29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2:256" s="20" customFormat="1" ht="15">
      <c r="B199" s="29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2:256" s="20" customFormat="1" ht="15">
      <c r="B200" s="29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</row>
    <row r="201" spans="2:256" s="20" customFormat="1" ht="15">
      <c r="B201" s="29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</row>
    <row r="202" spans="2:256" s="20" customFormat="1" ht="15">
      <c r="B202" s="29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2:256" s="20" customFormat="1" ht="15">
      <c r="B203" s="29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2:256" s="20" customFormat="1" ht="15">
      <c r="B204" s="29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2:256" s="20" customFormat="1" ht="15">
      <c r="B205" s="29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</row>
    <row r="206" spans="2:256" s="20" customFormat="1" ht="15">
      <c r="B206" s="29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  <row r="207" spans="2:256" s="20" customFormat="1" ht="15">
      <c r="B207" s="29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</row>
    <row r="208" spans="2:256" s="20" customFormat="1" ht="15">
      <c r="B208" s="29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2:256" s="20" customFormat="1" ht="15">
      <c r="B209" s="29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2:256" s="20" customFormat="1" ht="15">
      <c r="B210" s="29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2:256" s="20" customFormat="1" ht="15">
      <c r="B211" s="29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2:256" s="20" customFormat="1" ht="15">
      <c r="B212" s="29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2:256" s="20" customFormat="1" ht="15">
      <c r="B213" s="29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</row>
    <row r="214" spans="2:256" s="20" customFormat="1" ht="15">
      <c r="B214" s="29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</row>
    <row r="215" spans="2:256" s="20" customFormat="1" ht="15">
      <c r="B215" s="29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</row>
    <row r="216" spans="2:256" s="20" customFormat="1" ht="15">
      <c r="B216" s="29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2:256" s="20" customFormat="1" ht="15">
      <c r="B217" s="29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</row>
    <row r="218" spans="2:256" s="20" customFormat="1" ht="15">
      <c r="B218" s="29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</row>
    <row r="219" spans="2:256" s="20" customFormat="1" ht="15">
      <c r="B219" s="29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2:256" s="20" customFormat="1" ht="15">
      <c r="B220" s="29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2:256" s="20" customFormat="1" ht="15">
      <c r="B221" s="29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  <c r="IC221" s="24"/>
      <c r="ID221" s="24"/>
      <c r="IE221" s="24"/>
      <c r="IF221" s="24"/>
      <c r="IG221" s="24"/>
      <c r="IH221" s="24"/>
      <c r="II221" s="24"/>
      <c r="IJ221" s="24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</row>
    <row r="222" spans="2:256" s="20" customFormat="1" ht="15">
      <c r="B222" s="29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2:256" s="20" customFormat="1" ht="15">
      <c r="B223" s="29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  <c r="IC223" s="24"/>
      <c r="ID223" s="24"/>
      <c r="IE223" s="24"/>
      <c r="IF223" s="24"/>
      <c r="IG223" s="24"/>
      <c r="IH223" s="24"/>
      <c r="II223" s="24"/>
      <c r="IJ223" s="24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</row>
    <row r="224" spans="2:256" s="20" customFormat="1" ht="15">
      <c r="B224" s="29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2:256" s="20" customFormat="1" ht="15">
      <c r="B225" s="29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2:256" s="20" customFormat="1" ht="15">
      <c r="B226" s="29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2:256" s="20" customFormat="1" ht="15">
      <c r="B227" s="29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</row>
    <row r="228" spans="2:256" s="20" customFormat="1" ht="15">
      <c r="B228" s="29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</row>
    <row r="229" spans="2:256" s="20" customFormat="1" ht="15">
      <c r="B229" s="29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2:256" s="20" customFormat="1" ht="15">
      <c r="B230" s="29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</row>
    <row r="231" spans="2:256" s="20" customFormat="1" ht="15">
      <c r="B231" s="29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2:256" s="20" customFormat="1" ht="15">
      <c r="B232" s="29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2:256" s="20" customFormat="1" ht="15">
      <c r="B233" s="29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2:256" s="20" customFormat="1" ht="15">
      <c r="B234" s="29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2:256" s="20" customFormat="1" ht="15">
      <c r="B235" s="29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2:256" s="20" customFormat="1" ht="15">
      <c r="B236" s="29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2:256" s="20" customFormat="1" ht="15">
      <c r="B237" s="29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</row>
    <row r="238" spans="2:256" s="20" customFormat="1" ht="15">
      <c r="B238" s="29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</row>
    <row r="239" spans="2:256" s="20" customFormat="1" ht="15">
      <c r="B239" s="29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</row>
    <row r="240" spans="2:256" s="20" customFormat="1" ht="15">
      <c r="B240" s="29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</row>
    <row r="241" spans="2:256" s="20" customFormat="1" ht="15">
      <c r="B241" s="29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2:256" s="20" customFormat="1" ht="15">
      <c r="B242" s="29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</row>
    <row r="243" spans="2:256" s="20" customFormat="1" ht="15">
      <c r="B243" s="29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</row>
    <row r="244" spans="2:256" s="20" customFormat="1" ht="15">
      <c r="B244" s="29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2:256" s="20" customFormat="1" ht="15">
      <c r="B245" s="29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</row>
    <row r="246" spans="2:256" s="20" customFormat="1" ht="15">
      <c r="B246" s="29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2:256" s="20" customFormat="1" ht="15">
      <c r="B247" s="29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</row>
    <row r="248" spans="2:256" s="20" customFormat="1" ht="15">
      <c r="B248" s="29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2:256" s="20" customFormat="1" ht="15">
      <c r="B249" s="29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</row>
    <row r="250" spans="2:256" s="20" customFormat="1" ht="15">
      <c r="B250" s="29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2:256" s="20" customFormat="1" ht="15">
      <c r="B251" s="29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2:256" s="20" customFormat="1" ht="15">
      <c r="B252" s="29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2:256" s="20" customFormat="1" ht="15">
      <c r="B253" s="29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</row>
    <row r="254" spans="2:256" s="20" customFormat="1" ht="15">
      <c r="B254" s="29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</row>
    <row r="255" spans="2:256" s="20" customFormat="1" ht="15">
      <c r="B255" s="29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</row>
    <row r="256" spans="2:256" s="20" customFormat="1" ht="15">
      <c r="B256" s="29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  <c r="IC256" s="24"/>
      <c r="ID256" s="24"/>
      <c r="IE256" s="24"/>
      <c r="IF256" s="24"/>
      <c r="IG256" s="24"/>
      <c r="IH256" s="24"/>
      <c r="II256" s="24"/>
      <c r="IJ256" s="24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</row>
    <row r="257" spans="2:256" s="20" customFormat="1" ht="15">
      <c r="B257" s="29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  <c r="IC257" s="24"/>
      <c r="ID257" s="24"/>
      <c r="IE257" s="24"/>
      <c r="IF257" s="24"/>
      <c r="IG257" s="24"/>
      <c r="IH257" s="24"/>
      <c r="II257" s="24"/>
      <c r="IJ257" s="24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</row>
    <row r="258" spans="2:256" s="20" customFormat="1" ht="15">
      <c r="B258" s="29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  <c r="IC258" s="24"/>
      <c r="ID258" s="24"/>
      <c r="IE258" s="24"/>
      <c r="IF258" s="24"/>
      <c r="IG258" s="24"/>
      <c r="IH258" s="24"/>
      <c r="II258" s="24"/>
      <c r="IJ258" s="24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2:256" s="20" customFormat="1" ht="15">
      <c r="B259" s="29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  <c r="IC259" s="24"/>
      <c r="ID259" s="24"/>
      <c r="IE259" s="24"/>
      <c r="IF259" s="24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</row>
    <row r="260" spans="2:256" s="20" customFormat="1" ht="15">
      <c r="B260" s="29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  <c r="IC260" s="24"/>
      <c r="ID260" s="24"/>
      <c r="IE260" s="24"/>
      <c r="IF260" s="24"/>
      <c r="IG260" s="24"/>
      <c r="IH260" s="24"/>
      <c r="II260" s="24"/>
      <c r="IJ260" s="24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2:256" s="20" customFormat="1" ht="15">
      <c r="B261" s="29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</row>
    <row r="262" spans="2:256" s="20" customFormat="1" ht="15">
      <c r="B262" s="29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</row>
    <row r="263" spans="2:256" s="20" customFormat="1" ht="15">
      <c r="B263" s="29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</row>
    <row r="264" spans="2:256" s="20" customFormat="1" ht="15">
      <c r="B264" s="29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</row>
    <row r="265" spans="2:256" s="20" customFormat="1" ht="15">
      <c r="B265" s="29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</row>
    <row r="266" spans="2:256" s="20" customFormat="1" ht="15">
      <c r="B266" s="29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</row>
    <row r="267" spans="2:256" s="20" customFormat="1" ht="15">
      <c r="B267" s="29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4"/>
    </row>
    <row r="268" spans="2:256" s="20" customFormat="1" ht="15">
      <c r="B268" s="29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2:256" s="20" customFormat="1" ht="15">
      <c r="B269" s="29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</row>
    <row r="270" spans="2:256" s="20" customFormat="1" ht="15">
      <c r="B270" s="29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</row>
    <row r="271" spans="2:256" s="20" customFormat="1" ht="15">
      <c r="B271" s="29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</row>
    <row r="272" spans="2:256" s="20" customFormat="1" ht="15">
      <c r="B272" s="29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2:256" s="20" customFormat="1" ht="15">
      <c r="B273" s="29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</row>
    <row r="274" spans="2:256" s="20" customFormat="1" ht="15">
      <c r="B274" s="29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</row>
    <row r="275" spans="2:256" s="20" customFormat="1" ht="15">
      <c r="B275" s="29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</row>
    <row r="276" spans="2:256" s="20" customFormat="1" ht="15">
      <c r="B276" s="29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</row>
    <row r="277" spans="2:256" s="20" customFormat="1" ht="15">
      <c r="B277" s="29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</row>
    <row r="278" spans="2:256" s="20" customFormat="1" ht="15">
      <c r="B278" s="29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</row>
    <row r="279" spans="2:256" s="20" customFormat="1" ht="15">
      <c r="B279" s="29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</row>
    <row r="280" spans="2:256" s="20" customFormat="1" ht="15">
      <c r="B280" s="29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</row>
    <row r="281" spans="2:256" s="20" customFormat="1" ht="15">
      <c r="B281" s="29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4"/>
    </row>
    <row r="282" spans="2:256" s="20" customFormat="1" ht="15">
      <c r="B282" s="29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</row>
    <row r="283" spans="2:256" s="20" customFormat="1" ht="15">
      <c r="B283" s="29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</row>
    <row r="284" spans="2:256" s="20" customFormat="1" ht="15">
      <c r="B284" s="29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</row>
    <row r="285" spans="2:256" s="20" customFormat="1" ht="15">
      <c r="B285" s="29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4"/>
    </row>
    <row r="286" spans="2:256" s="20" customFormat="1" ht="15">
      <c r="B286" s="29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</row>
    <row r="287" spans="2:256" s="20" customFormat="1" ht="15">
      <c r="B287" s="29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  <c r="IC287" s="24"/>
      <c r="ID287" s="24"/>
      <c r="IE287" s="24"/>
      <c r="IF287" s="24"/>
      <c r="IG287" s="24"/>
      <c r="IH287" s="24"/>
      <c r="II287" s="24"/>
      <c r="IJ287" s="24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</row>
    <row r="288" spans="2:256" s="20" customFormat="1" ht="15">
      <c r="B288" s="29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  <c r="IC288" s="24"/>
      <c r="ID288" s="24"/>
      <c r="IE288" s="24"/>
      <c r="IF288" s="24"/>
      <c r="IG288" s="24"/>
      <c r="IH288" s="24"/>
      <c r="II288" s="24"/>
      <c r="IJ288" s="24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4"/>
    </row>
    <row r="289" spans="2:256" s="20" customFormat="1" ht="15">
      <c r="B289" s="29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  <c r="IC289" s="24"/>
      <c r="ID289" s="24"/>
      <c r="IE289" s="24"/>
      <c r="IF289" s="24"/>
      <c r="IG289" s="24"/>
      <c r="IH289" s="24"/>
      <c r="II289" s="24"/>
      <c r="IJ289" s="24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</row>
    <row r="290" spans="2:256" s="20" customFormat="1" ht="15">
      <c r="B290" s="29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  <c r="IC290" s="24"/>
      <c r="ID290" s="24"/>
      <c r="IE290" s="24"/>
      <c r="IF290" s="24"/>
      <c r="IG290" s="24"/>
      <c r="IH290" s="24"/>
      <c r="II290" s="24"/>
      <c r="IJ290" s="24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</row>
    <row r="291" spans="2:256" s="20" customFormat="1" ht="15">
      <c r="B291" s="29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4"/>
    </row>
    <row r="292" spans="2:256" s="20" customFormat="1" ht="15">
      <c r="B292" s="29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</row>
    <row r="293" spans="2:256" s="20" customFormat="1" ht="15">
      <c r="B293" s="29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4"/>
    </row>
    <row r="294" spans="2:256" s="20" customFormat="1" ht="15">
      <c r="B294" s="29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  <c r="IC294" s="24"/>
      <c r="ID294" s="24"/>
      <c r="IE294" s="24"/>
      <c r="IF294" s="24"/>
      <c r="IG294" s="24"/>
      <c r="IH294" s="24"/>
      <c r="II294" s="24"/>
      <c r="IJ294" s="24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4"/>
    </row>
    <row r="295" spans="2:256" s="20" customFormat="1" ht="15">
      <c r="B295" s="29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4"/>
    </row>
    <row r="296" spans="2:256" s="20" customFormat="1" ht="15">
      <c r="B296" s="29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  <c r="IC296" s="24"/>
      <c r="ID296" s="24"/>
      <c r="IE296" s="24"/>
      <c r="IF296" s="24"/>
      <c r="IG296" s="24"/>
      <c r="IH296" s="24"/>
      <c r="II296" s="24"/>
      <c r="IJ296" s="24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4"/>
    </row>
    <row r="297" spans="2:256" s="20" customFormat="1" ht="15">
      <c r="B297" s="29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  <c r="IC297" s="24"/>
      <c r="ID297" s="24"/>
      <c r="IE297" s="24"/>
      <c r="IF297" s="24"/>
      <c r="IG297" s="24"/>
      <c r="IH297" s="24"/>
      <c r="II297" s="24"/>
      <c r="IJ297" s="24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</row>
    <row r="298" spans="2:256" s="20" customFormat="1" ht="15">
      <c r="B298" s="29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  <c r="IC298" s="24"/>
      <c r="ID298" s="24"/>
      <c r="IE298" s="24"/>
      <c r="IF298" s="24"/>
      <c r="IG298" s="24"/>
      <c r="IH298" s="24"/>
      <c r="II298" s="24"/>
      <c r="IJ298" s="24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4"/>
    </row>
    <row r="299" spans="2:256" s="20" customFormat="1" ht="15">
      <c r="B299" s="29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  <c r="IC299" s="24"/>
      <c r="ID299" s="24"/>
      <c r="IE299" s="24"/>
      <c r="IF299" s="24"/>
      <c r="IG299" s="24"/>
      <c r="IH299" s="24"/>
      <c r="II299" s="24"/>
      <c r="IJ299" s="24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2:256" s="20" customFormat="1" ht="15">
      <c r="B300" s="29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  <c r="IC300" s="24"/>
      <c r="ID300" s="24"/>
      <c r="IE300" s="24"/>
      <c r="IF300" s="24"/>
      <c r="IG300" s="24"/>
      <c r="IH300" s="24"/>
      <c r="II300" s="24"/>
      <c r="IJ300" s="24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</row>
    <row r="301" spans="2:256" s="20" customFormat="1" ht="15">
      <c r="B301" s="29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  <c r="IC301" s="24"/>
      <c r="ID301" s="24"/>
      <c r="IE301" s="24"/>
      <c r="IF301" s="24"/>
      <c r="IG301" s="24"/>
      <c r="IH301" s="24"/>
      <c r="II301" s="24"/>
      <c r="IJ301" s="24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4"/>
    </row>
    <row r="302" spans="2:256" s="20" customFormat="1" ht="15">
      <c r="B302" s="29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  <c r="IC302" s="24"/>
      <c r="ID302" s="24"/>
      <c r="IE302" s="24"/>
      <c r="IF302" s="24"/>
      <c r="IG302" s="24"/>
      <c r="IH302" s="24"/>
      <c r="II302" s="24"/>
      <c r="IJ302" s="24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24"/>
    </row>
    <row r="303" spans="2:256" s="20" customFormat="1" ht="15">
      <c r="B303" s="29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  <c r="IC303" s="24"/>
      <c r="ID303" s="24"/>
      <c r="IE303" s="24"/>
      <c r="IF303" s="24"/>
      <c r="IG303" s="24"/>
      <c r="IH303" s="24"/>
      <c r="II303" s="24"/>
      <c r="IJ303" s="24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</row>
    <row r="304" spans="2:256" s="20" customFormat="1" ht="15">
      <c r="B304" s="29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  <c r="IC304" s="24"/>
      <c r="ID304" s="24"/>
      <c r="IE304" s="24"/>
      <c r="IF304" s="24"/>
      <c r="IG304" s="24"/>
      <c r="IH304" s="24"/>
      <c r="II304" s="24"/>
      <c r="IJ304" s="24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</row>
    <row r="305" spans="2:256" s="20" customFormat="1" ht="15">
      <c r="B305" s="29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  <c r="IC305" s="24"/>
      <c r="ID305" s="24"/>
      <c r="IE305" s="24"/>
      <c r="IF305" s="24"/>
      <c r="IG305" s="24"/>
      <c r="IH305" s="24"/>
      <c r="II305" s="24"/>
      <c r="IJ305" s="24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4"/>
    </row>
    <row r="306" spans="2:256" s="20" customFormat="1" ht="15">
      <c r="B306" s="29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  <c r="IC306" s="24"/>
      <c r="ID306" s="24"/>
      <c r="IE306" s="24"/>
      <c r="IF306" s="24"/>
      <c r="IG306" s="24"/>
      <c r="IH306" s="24"/>
      <c r="II306" s="24"/>
      <c r="IJ306" s="24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2:256" s="20" customFormat="1" ht="15">
      <c r="B307" s="29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  <c r="IC307" s="24"/>
      <c r="ID307" s="24"/>
      <c r="IE307" s="24"/>
      <c r="IF307" s="24"/>
      <c r="IG307" s="24"/>
      <c r="IH307" s="24"/>
      <c r="II307" s="24"/>
      <c r="IJ307" s="24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24"/>
    </row>
    <row r="308" spans="2:256" s="20" customFormat="1" ht="15">
      <c r="B308" s="29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  <c r="IC308" s="24"/>
      <c r="ID308" s="24"/>
      <c r="IE308" s="24"/>
      <c r="IF308" s="24"/>
      <c r="IG308" s="24"/>
      <c r="IH308" s="24"/>
      <c r="II308" s="24"/>
      <c r="IJ308" s="24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2:256" s="20" customFormat="1" ht="15">
      <c r="B309" s="29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  <c r="IC309" s="24"/>
      <c r="ID309" s="24"/>
      <c r="IE309" s="24"/>
      <c r="IF309" s="24"/>
      <c r="IG309" s="24"/>
      <c r="IH309" s="24"/>
      <c r="II309" s="24"/>
      <c r="IJ309" s="24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4"/>
    </row>
    <row r="310" spans="2:256" s="20" customFormat="1" ht="15">
      <c r="B310" s="29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  <c r="IC310" s="24"/>
      <c r="ID310" s="24"/>
      <c r="IE310" s="24"/>
      <c r="IF310" s="24"/>
      <c r="IG310" s="24"/>
      <c r="IH310" s="24"/>
      <c r="II310" s="24"/>
      <c r="IJ310" s="24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4"/>
    </row>
    <row r="311" spans="2:256" s="20" customFormat="1" ht="15">
      <c r="B311" s="29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  <c r="IC311" s="24"/>
      <c r="ID311" s="24"/>
      <c r="IE311" s="24"/>
      <c r="IF311" s="24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</row>
    <row r="312" spans="2:256" s="20" customFormat="1" ht="15">
      <c r="B312" s="29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</row>
    <row r="313" spans="2:256" s="20" customFormat="1" ht="15">
      <c r="B313" s="29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  <c r="IC313" s="24"/>
      <c r="ID313" s="24"/>
      <c r="IE313" s="24"/>
      <c r="IF313" s="24"/>
      <c r="IG313" s="24"/>
      <c r="IH313" s="24"/>
      <c r="II313" s="24"/>
      <c r="IJ313" s="24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2:256" s="20" customFormat="1" ht="15">
      <c r="B314" s="29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4"/>
    </row>
    <row r="315" spans="2:256" s="20" customFormat="1" ht="15">
      <c r="B315" s="29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  <c r="IC315" s="24"/>
      <c r="ID315" s="24"/>
      <c r="IE315" s="24"/>
      <c r="IF315" s="24"/>
      <c r="IG315" s="24"/>
      <c r="IH315" s="24"/>
      <c r="II315" s="24"/>
      <c r="IJ315" s="24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</row>
    <row r="316" spans="2:256" s="20" customFormat="1" ht="15">
      <c r="B316" s="29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  <c r="IC316" s="24"/>
      <c r="ID316" s="24"/>
      <c r="IE316" s="24"/>
      <c r="IF316" s="24"/>
      <c r="IG316" s="24"/>
      <c r="IH316" s="24"/>
      <c r="II316" s="24"/>
      <c r="IJ316" s="24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</row>
    <row r="317" spans="2:256" s="20" customFormat="1" ht="15">
      <c r="B317" s="29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  <c r="IC317" s="24"/>
      <c r="ID317" s="24"/>
      <c r="IE317" s="24"/>
      <c r="IF317" s="24"/>
      <c r="IG317" s="24"/>
      <c r="IH317" s="24"/>
      <c r="II317" s="24"/>
      <c r="IJ317" s="24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</row>
    <row r="318" spans="2:256" s="20" customFormat="1" ht="15">
      <c r="B318" s="29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  <c r="IC318" s="24"/>
      <c r="ID318" s="24"/>
      <c r="IE318" s="24"/>
      <c r="IF318" s="24"/>
      <c r="IG318" s="24"/>
      <c r="IH318" s="24"/>
      <c r="II318" s="24"/>
      <c r="IJ318" s="24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4"/>
    </row>
    <row r="319" spans="2:256" s="20" customFormat="1" ht="15">
      <c r="B319" s="29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  <c r="IC319" s="24"/>
      <c r="ID319" s="24"/>
      <c r="IE319" s="24"/>
      <c r="IF319" s="24"/>
      <c r="IG319" s="24"/>
      <c r="IH319" s="24"/>
      <c r="II319" s="24"/>
      <c r="IJ319" s="24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4"/>
    </row>
    <row r="320" spans="2:256" s="20" customFormat="1" ht="15">
      <c r="B320" s="29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  <c r="IC320" s="24"/>
      <c r="ID320" s="24"/>
      <c r="IE320" s="24"/>
      <c r="IF320" s="24"/>
      <c r="IG320" s="24"/>
      <c r="IH320" s="24"/>
      <c r="II320" s="24"/>
      <c r="IJ320" s="24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4"/>
    </row>
    <row r="321" spans="2:256" s="20" customFormat="1" ht="15">
      <c r="B321" s="29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  <c r="IC321" s="24"/>
      <c r="ID321" s="24"/>
      <c r="IE321" s="24"/>
      <c r="IF321" s="24"/>
      <c r="IG321" s="24"/>
      <c r="IH321" s="24"/>
      <c r="II321" s="24"/>
      <c r="IJ321" s="24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4"/>
    </row>
    <row r="322" spans="2:256" s="20" customFormat="1" ht="15">
      <c r="B322" s="29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</row>
    <row r="323" spans="2:256" s="20" customFormat="1" ht="15">
      <c r="B323" s="29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2:256" s="20" customFormat="1" ht="15">
      <c r="B324" s="29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</row>
    <row r="325" spans="2:256" s="20" customFormat="1" ht="15">
      <c r="B325" s="29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2:256" s="20" customFormat="1" ht="15">
      <c r="B326" s="29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4"/>
    </row>
    <row r="327" spans="2:256" s="20" customFormat="1" ht="15">
      <c r="B327" s="29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</row>
    <row r="328" spans="2:256" s="20" customFormat="1" ht="15">
      <c r="B328" s="29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</row>
    <row r="329" spans="2:256" s="20" customFormat="1" ht="15">
      <c r="B329" s="29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</row>
    <row r="330" spans="2:256" s="20" customFormat="1" ht="15">
      <c r="B330" s="29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</row>
    <row r="331" spans="2:256" s="20" customFormat="1" ht="15">
      <c r="B331" s="29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</row>
    <row r="332" spans="2:256" s="20" customFormat="1" ht="15">
      <c r="B332" s="29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</row>
    <row r="333" spans="2:256" s="20" customFormat="1" ht="15">
      <c r="B333" s="29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4"/>
    </row>
    <row r="334" spans="2:256" s="20" customFormat="1" ht="15">
      <c r="B334" s="29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2:256" s="20" customFormat="1" ht="15">
      <c r="B335" s="29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</row>
    <row r="336" spans="2:256" s="20" customFormat="1" ht="15">
      <c r="B336" s="29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</row>
    <row r="337" spans="2:256" s="20" customFormat="1" ht="15">
      <c r="B337" s="29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</row>
    <row r="338" spans="2:256" s="20" customFormat="1" ht="15">
      <c r="B338" s="29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4"/>
    </row>
    <row r="339" spans="2:256" s="20" customFormat="1" ht="15">
      <c r="B339" s="29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  <c r="FJ339" s="24"/>
      <c r="FK339" s="24"/>
      <c r="FL339" s="24"/>
      <c r="FM339" s="24"/>
      <c r="FN339" s="24"/>
      <c r="FO339" s="24"/>
      <c r="FP339" s="24"/>
      <c r="FQ339" s="24"/>
      <c r="FR339" s="24"/>
      <c r="FS339" s="24"/>
      <c r="FT339" s="24"/>
      <c r="FU339" s="24"/>
      <c r="FV339" s="24"/>
      <c r="FW339" s="24"/>
      <c r="FX339" s="24"/>
      <c r="FY339" s="24"/>
      <c r="FZ339" s="24"/>
      <c r="GA339" s="24"/>
      <c r="GB339" s="24"/>
      <c r="GC339" s="24"/>
      <c r="GD339" s="24"/>
      <c r="GE339" s="24"/>
      <c r="GF339" s="24"/>
      <c r="GG339" s="24"/>
      <c r="GH339" s="24"/>
      <c r="GI339" s="24"/>
      <c r="GJ339" s="24"/>
      <c r="GK339" s="24"/>
      <c r="GL339" s="24"/>
      <c r="GM339" s="24"/>
      <c r="GN339" s="24"/>
      <c r="GO339" s="24"/>
      <c r="GP339" s="24"/>
      <c r="GQ339" s="24"/>
      <c r="GR339" s="24"/>
      <c r="GS339" s="24"/>
      <c r="GT339" s="24"/>
      <c r="GU339" s="24"/>
      <c r="GV339" s="24"/>
      <c r="GW339" s="24"/>
      <c r="GX339" s="24"/>
      <c r="GY339" s="24"/>
      <c r="GZ339" s="24"/>
      <c r="HA339" s="24"/>
      <c r="HB339" s="24"/>
      <c r="HC339" s="24"/>
      <c r="HD339" s="24"/>
      <c r="HE339" s="24"/>
      <c r="HF339" s="24"/>
      <c r="HG339" s="24"/>
      <c r="HH339" s="24"/>
      <c r="HI339" s="24"/>
      <c r="HJ339" s="24"/>
      <c r="HK339" s="24"/>
      <c r="HL339" s="24"/>
      <c r="HM339" s="24"/>
      <c r="HN339" s="24"/>
      <c r="HO339" s="24"/>
      <c r="HP339" s="24"/>
      <c r="HQ339" s="24"/>
      <c r="HR339" s="24"/>
      <c r="HS339" s="24"/>
      <c r="HT339" s="24"/>
      <c r="HU339" s="24"/>
      <c r="HV339" s="24"/>
      <c r="HW339" s="24"/>
      <c r="HX339" s="24"/>
      <c r="HY339" s="24"/>
      <c r="HZ339" s="24"/>
      <c r="IA339" s="24"/>
      <c r="IB339" s="24"/>
      <c r="IC339" s="24"/>
      <c r="ID339" s="24"/>
      <c r="IE339" s="24"/>
      <c r="IF339" s="24"/>
      <c r="IG339" s="24"/>
      <c r="IH339" s="24"/>
      <c r="II339" s="24"/>
      <c r="IJ339" s="24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24"/>
    </row>
    <row r="340" spans="2:256" s="20" customFormat="1" ht="15">
      <c r="B340" s="29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  <c r="FJ340" s="24"/>
      <c r="FK340" s="24"/>
      <c r="FL340" s="24"/>
      <c r="FM340" s="24"/>
      <c r="FN340" s="24"/>
      <c r="FO340" s="24"/>
      <c r="FP340" s="24"/>
      <c r="FQ340" s="24"/>
      <c r="FR340" s="24"/>
      <c r="FS340" s="24"/>
      <c r="FT340" s="24"/>
      <c r="FU340" s="24"/>
      <c r="FV340" s="24"/>
      <c r="FW340" s="24"/>
      <c r="FX340" s="24"/>
      <c r="FY340" s="24"/>
      <c r="FZ340" s="24"/>
      <c r="GA340" s="24"/>
      <c r="GB340" s="24"/>
      <c r="GC340" s="24"/>
      <c r="GD340" s="24"/>
      <c r="GE340" s="24"/>
      <c r="GF340" s="24"/>
      <c r="GG340" s="24"/>
      <c r="GH340" s="24"/>
      <c r="GI340" s="24"/>
      <c r="GJ340" s="24"/>
      <c r="GK340" s="24"/>
      <c r="GL340" s="24"/>
      <c r="GM340" s="24"/>
      <c r="GN340" s="24"/>
      <c r="GO340" s="24"/>
      <c r="GP340" s="24"/>
      <c r="GQ340" s="24"/>
      <c r="GR340" s="24"/>
      <c r="GS340" s="24"/>
      <c r="GT340" s="24"/>
      <c r="GU340" s="24"/>
      <c r="GV340" s="24"/>
      <c r="GW340" s="24"/>
      <c r="GX340" s="24"/>
      <c r="GY340" s="24"/>
      <c r="GZ340" s="24"/>
      <c r="HA340" s="24"/>
      <c r="HB340" s="24"/>
      <c r="HC340" s="24"/>
      <c r="HD340" s="24"/>
      <c r="HE340" s="24"/>
      <c r="HF340" s="24"/>
      <c r="HG340" s="24"/>
      <c r="HH340" s="24"/>
      <c r="HI340" s="24"/>
      <c r="HJ340" s="24"/>
      <c r="HK340" s="24"/>
      <c r="HL340" s="24"/>
      <c r="HM340" s="24"/>
      <c r="HN340" s="24"/>
      <c r="HO340" s="24"/>
      <c r="HP340" s="24"/>
      <c r="HQ340" s="24"/>
      <c r="HR340" s="24"/>
      <c r="HS340" s="24"/>
      <c r="HT340" s="24"/>
      <c r="HU340" s="24"/>
      <c r="HV340" s="24"/>
      <c r="HW340" s="24"/>
      <c r="HX340" s="24"/>
      <c r="HY340" s="24"/>
      <c r="HZ340" s="24"/>
      <c r="IA340" s="24"/>
      <c r="IB340" s="24"/>
      <c r="IC340" s="24"/>
      <c r="ID340" s="24"/>
      <c r="IE340" s="24"/>
      <c r="IF340" s="24"/>
      <c r="IG340" s="24"/>
      <c r="IH340" s="24"/>
      <c r="II340" s="24"/>
      <c r="IJ340" s="24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24"/>
    </row>
    <row r="341" spans="2:256" s="20" customFormat="1" ht="15">
      <c r="B341" s="29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  <c r="FJ341" s="24"/>
      <c r="FK341" s="24"/>
      <c r="FL341" s="24"/>
      <c r="FM341" s="24"/>
      <c r="FN341" s="24"/>
      <c r="FO341" s="24"/>
      <c r="FP341" s="24"/>
      <c r="FQ341" s="24"/>
      <c r="FR341" s="24"/>
      <c r="FS341" s="24"/>
      <c r="FT341" s="24"/>
      <c r="FU341" s="24"/>
      <c r="FV341" s="24"/>
      <c r="FW341" s="24"/>
      <c r="FX341" s="24"/>
      <c r="FY341" s="24"/>
      <c r="FZ341" s="24"/>
      <c r="GA341" s="24"/>
      <c r="GB341" s="24"/>
      <c r="GC341" s="24"/>
      <c r="GD341" s="24"/>
      <c r="GE341" s="24"/>
      <c r="GF341" s="24"/>
      <c r="GG341" s="24"/>
      <c r="GH341" s="24"/>
      <c r="GI341" s="24"/>
      <c r="GJ341" s="24"/>
      <c r="GK341" s="24"/>
      <c r="GL341" s="24"/>
      <c r="GM341" s="24"/>
      <c r="GN341" s="24"/>
      <c r="GO341" s="24"/>
      <c r="GP341" s="24"/>
      <c r="GQ341" s="24"/>
      <c r="GR341" s="24"/>
      <c r="GS341" s="24"/>
      <c r="GT341" s="24"/>
      <c r="GU341" s="24"/>
      <c r="GV341" s="24"/>
      <c r="GW341" s="24"/>
      <c r="GX341" s="24"/>
      <c r="GY341" s="24"/>
      <c r="GZ341" s="24"/>
      <c r="HA341" s="24"/>
      <c r="HB341" s="24"/>
      <c r="HC341" s="24"/>
      <c r="HD341" s="24"/>
      <c r="HE341" s="24"/>
      <c r="HF341" s="24"/>
      <c r="HG341" s="24"/>
      <c r="HH341" s="24"/>
      <c r="HI341" s="24"/>
      <c r="HJ341" s="24"/>
      <c r="HK341" s="24"/>
      <c r="HL341" s="24"/>
      <c r="HM341" s="24"/>
      <c r="HN341" s="24"/>
      <c r="HO341" s="24"/>
      <c r="HP341" s="24"/>
      <c r="HQ341" s="24"/>
      <c r="HR341" s="24"/>
      <c r="HS341" s="24"/>
      <c r="HT341" s="24"/>
      <c r="HU341" s="24"/>
      <c r="HV341" s="24"/>
      <c r="HW341" s="24"/>
      <c r="HX341" s="24"/>
      <c r="HY341" s="24"/>
      <c r="HZ341" s="24"/>
      <c r="IA341" s="24"/>
      <c r="IB341" s="24"/>
      <c r="IC341" s="24"/>
      <c r="ID341" s="24"/>
      <c r="IE341" s="24"/>
      <c r="IF341" s="24"/>
      <c r="IG341" s="24"/>
      <c r="IH341" s="24"/>
      <c r="II341" s="24"/>
      <c r="IJ341" s="24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</row>
    <row r="342" spans="2:256" s="20" customFormat="1" ht="15">
      <c r="B342" s="29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  <c r="FJ342" s="24"/>
      <c r="FK342" s="24"/>
      <c r="FL342" s="24"/>
      <c r="FM342" s="24"/>
      <c r="FN342" s="24"/>
      <c r="FO342" s="24"/>
      <c r="FP342" s="24"/>
      <c r="FQ342" s="24"/>
      <c r="FR342" s="24"/>
      <c r="FS342" s="24"/>
      <c r="FT342" s="24"/>
      <c r="FU342" s="24"/>
      <c r="FV342" s="24"/>
      <c r="FW342" s="24"/>
      <c r="FX342" s="24"/>
      <c r="FY342" s="24"/>
      <c r="FZ342" s="24"/>
      <c r="GA342" s="24"/>
      <c r="GB342" s="24"/>
      <c r="GC342" s="24"/>
      <c r="GD342" s="24"/>
      <c r="GE342" s="24"/>
      <c r="GF342" s="24"/>
      <c r="GG342" s="24"/>
      <c r="GH342" s="24"/>
      <c r="GI342" s="24"/>
      <c r="GJ342" s="24"/>
      <c r="GK342" s="24"/>
      <c r="GL342" s="24"/>
      <c r="GM342" s="24"/>
      <c r="GN342" s="24"/>
      <c r="GO342" s="24"/>
      <c r="GP342" s="24"/>
      <c r="GQ342" s="24"/>
      <c r="GR342" s="24"/>
      <c r="GS342" s="24"/>
      <c r="GT342" s="24"/>
      <c r="GU342" s="24"/>
      <c r="GV342" s="24"/>
      <c r="GW342" s="24"/>
      <c r="GX342" s="24"/>
      <c r="GY342" s="24"/>
      <c r="GZ342" s="24"/>
      <c r="HA342" s="24"/>
      <c r="HB342" s="24"/>
      <c r="HC342" s="24"/>
      <c r="HD342" s="24"/>
      <c r="HE342" s="24"/>
      <c r="HF342" s="24"/>
      <c r="HG342" s="24"/>
      <c r="HH342" s="24"/>
      <c r="HI342" s="24"/>
      <c r="HJ342" s="24"/>
      <c r="HK342" s="24"/>
      <c r="HL342" s="24"/>
      <c r="HM342" s="24"/>
      <c r="HN342" s="24"/>
      <c r="HO342" s="24"/>
      <c r="HP342" s="24"/>
      <c r="HQ342" s="24"/>
      <c r="HR342" s="24"/>
      <c r="HS342" s="24"/>
      <c r="HT342" s="24"/>
      <c r="HU342" s="24"/>
      <c r="HV342" s="24"/>
      <c r="HW342" s="24"/>
      <c r="HX342" s="24"/>
      <c r="HY342" s="24"/>
      <c r="HZ342" s="24"/>
      <c r="IA342" s="24"/>
      <c r="IB342" s="24"/>
      <c r="IC342" s="24"/>
      <c r="ID342" s="24"/>
      <c r="IE342" s="24"/>
      <c r="IF342" s="24"/>
      <c r="IG342" s="24"/>
      <c r="IH342" s="24"/>
      <c r="II342" s="24"/>
      <c r="IJ342" s="24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24"/>
    </row>
    <row r="343" spans="2:256" s="20" customFormat="1" ht="15">
      <c r="B343" s="29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  <c r="FJ343" s="24"/>
      <c r="FK343" s="24"/>
      <c r="FL343" s="24"/>
      <c r="FM343" s="24"/>
      <c r="FN343" s="24"/>
      <c r="FO343" s="24"/>
      <c r="FP343" s="24"/>
      <c r="FQ343" s="24"/>
      <c r="FR343" s="24"/>
      <c r="FS343" s="24"/>
      <c r="FT343" s="24"/>
      <c r="FU343" s="24"/>
      <c r="FV343" s="24"/>
      <c r="FW343" s="24"/>
      <c r="FX343" s="24"/>
      <c r="FY343" s="24"/>
      <c r="FZ343" s="24"/>
      <c r="GA343" s="24"/>
      <c r="GB343" s="24"/>
      <c r="GC343" s="24"/>
      <c r="GD343" s="24"/>
      <c r="GE343" s="24"/>
      <c r="GF343" s="24"/>
      <c r="GG343" s="24"/>
      <c r="GH343" s="24"/>
      <c r="GI343" s="24"/>
      <c r="GJ343" s="24"/>
      <c r="GK343" s="24"/>
      <c r="GL343" s="24"/>
      <c r="GM343" s="24"/>
      <c r="GN343" s="24"/>
      <c r="GO343" s="24"/>
      <c r="GP343" s="24"/>
      <c r="GQ343" s="24"/>
      <c r="GR343" s="24"/>
      <c r="GS343" s="24"/>
      <c r="GT343" s="24"/>
      <c r="GU343" s="24"/>
      <c r="GV343" s="24"/>
      <c r="GW343" s="24"/>
      <c r="GX343" s="24"/>
      <c r="GY343" s="24"/>
      <c r="GZ343" s="24"/>
      <c r="HA343" s="24"/>
      <c r="HB343" s="24"/>
      <c r="HC343" s="24"/>
      <c r="HD343" s="24"/>
      <c r="HE343" s="24"/>
      <c r="HF343" s="24"/>
      <c r="HG343" s="24"/>
      <c r="HH343" s="24"/>
      <c r="HI343" s="24"/>
      <c r="HJ343" s="24"/>
      <c r="HK343" s="24"/>
      <c r="HL343" s="24"/>
      <c r="HM343" s="24"/>
      <c r="HN343" s="24"/>
      <c r="HO343" s="24"/>
      <c r="HP343" s="24"/>
      <c r="HQ343" s="24"/>
      <c r="HR343" s="24"/>
      <c r="HS343" s="24"/>
      <c r="HT343" s="24"/>
      <c r="HU343" s="24"/>
      <c r="HV343" s="24"/>
      <c r="HW343" s="24"/>
      <c r="HX343" s="24"/>
      <c r="HY343" s="24"/>
      <c r="HZ343" s="24"/>
      <c r="IA343" s="24"/>
      <c r="IB343" s="24"/>
      <c r="IC343" s="24"/>
      <c r="ID343" s="24"/>
      <c r="IE343" s="24"/>
      <c r="IF343" s="24"/>
      <c r="IG343" s="24"/>
      <c r="IH343" s="24"/>
      <c r="II343" s="24"/>
      <c r="IJ343" s="24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4"/>
    </row>
    <row r="344" spans="2:256" s="20" customFormat="1" ht="15">
      <c r="B344" s="29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  <c r="FJ344" s="24"/>
      <c r="FK344" s="24"/>
      <c r="FL344" s="24"/>
      <c r="FM344" s="24"/>
      <c r="FN344" s="24"/>
      <c r="FO344" s="24"/>
      <c r="FP344" s="24"/>
      <c r="FQ344" s="24"/>
      <c r="FR344" s="24"/>
      <c r="FS344" s="24"/>
      <c r="FT344" s="24"/>
      <c r="FU344" s="24"/>
      <c r="FV344" s="24"/>
      <c r="FW344" s="24"/>
      <c r="FX344" s="24"/>
      <c r="FY344" s="24"/>
      <c r="FZ344" s="24"/>
      <c r="GA344" s="24"/>
      <c r="GB344" s="24"/>
      <c r="GC344" s="24"/>
      <c r="GD344" s="24"/>
      <c r="GE344" s="24"/>
      <c r="GF344" s="24"/>
      <c r="GG344" s="24"/>
      <c r="GH344" s="24"/>
      <c r="GI344" s="24"/>
      <c r="GJ344" s="24"/>
      <c r="GK344" s="24"/>
      <c r="GL344" s="24"/>
      <c r="GM344" s="24"/>
      <c r="GN344" s="24"/>
      <c r="GO344" s="24"/>
      <c r="GP344" s="24"/>
      <c r="GQ344" s="24"/>
      <c r="GR344" s="24"/>
      <c r="GS344" s="24"/>
      <c r="GT344" s="24"/>
      <c r="GU344" s="24"/>
      <c r="GV344" s="24"/>
      <c r="GW344" s="24"/>
      <c r="GX344" s="24"/>
      <c r="GY344" s="24"/>
      <c r="GZ344" s="24"/>
      <c r="HA344" s="24"/>
      <c r="HB344" s="24"/>
      <c r="HC344" s="24"/>
      <c r="HD344" s="24"/>
      <c r="HE344" s="24"/>
      <c r="HF344" s="24"/>
      <c r="HG344" s="24"/>
      <c r="HH344" s="24"/>
      <c r="HI344" s="24"/>
      <c r="HJ344" s="24"/>
      <c r="HK344" s="24"/>
      <c r="HL344" s="24"/>
      <c r="HM344" s="24"/>
      <c r="HN344" s="24"/>
      <c r="HO344" s="24"/>
      <c r="HP344" s="24"/>
      <c r="HQ344" s="24"/>
      <c r="HR344" s="24"/>
      <c r="HS344" s="24"/>
      <c r="HT344" s="24"/>
      <c r="HU344" s="24"/>
      <c r="HV344" s="24"/>
      <c r="HW344" s="24"/>
      <c r="HX344" s="24"/>
      <c r="HY344" s="24"/>
      <c r="HZ344" s="24"/>
      <c r="IA344" s="24"/>
      <c r="IB344" s="24"/>
      <c r="IC344" s="24"/>
      <c r="ID344" s="24"/>
      <c r="IE344" s="24"/>
      <c r="IF344" s="24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4"/>
    </row>
    <row r="345" spans="2:256" s="20" customFormat="1" ht="15">
      <c r="B345" s="29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  <c r="FJ345" s="24"/>
      <c r="FK345" s="24"/>
      <c r="FL345" s="24"/>
      <c r="FM345" s="24"/>
      <c r="FN345" s="24"/>
      <c r="FO345" s="24"/>
      <c r="FP345" s="24"/>
      <c r="FQ345" s="24"/>
      <c r="FR345" s="24"/>
      <c r="FS345" s="24"/>
      <c r="FT345" s="24"/>
      <c r="FU345" s="24"/>
      <c r="FV345" s="24"/>
      <c r="FW345" s="24"/>
      <c r="FX345" s="24"/>
      <c r="FY345" s="24"/>
      <c r="FZ345" s="24"/>
      <c r="GA345" s="24"/>
      <c r="GB345" s="24"/>
      <c r="GC345" s="24"/>
      <c r="GD345" s="24"/>
      <c r="GE345" s="24"/>
      <c r="GF345" s="24"/>
      <c r="GG345" s="24"/>
      <c r="GH345" s="24"/>
      <c r="GI345" s="24"/>
      <c r="GJ345" s="24"/>
      <c r="GK345" s="24"/>
      <c r="GL345" s="24"/>
      <c r="GM345" s="24"/>
      <c r="GN345" s="24"/>
      <c r="GO345" s="24"/>
      <c r="GP345" s="24"/>
      <c r="GQ345" s="24"/>
      <c r="GR345" s="24"/>
      <c r="GS345" s="24"/>
      <c r="GT345" s="24"/>
      <c r="GU345" s="24"/>
      <c r="GV345" s="24"/>
      <c r="GW345" s="24"/>
      <c r="GX345" s="24"/>
      <c r="GY345" s="24"/>
      <c r="GZ345" s="24"/>
      <c r="HA345" s="24"/>
      <c r="HB345" s="24"/>
      <c r="HC345" s="24"/>
      <c r="HD345" s="24"/>
      <c r="HE345" s="24"/>
      <c r="HF345" s="24"/>
      <c r="HG345" s="24"/>
      <c r="HH345" s="24"/>
      <c r="HI345" s="24"/>
      <c r="HJ345" s="24"/>
      <c r="HK345" s="24"/>
      <c r="HL345" s="24"/>
      <c r="HM345" s="24"/>
      <c r="HN345" s="24"/>
      <c r="HO345" s="24"/>
      <c r="HP345" s="24"/>
      <c r="HQ345" s="24"/>
      <c r="HR345" s="24"/>
      <c r="HS345" s="24"/>
      <c r="HT345" s="24"/>
      <c r="HU345" s="24"/>
      <c r="HV345" s="24"/>
      <c r="HW345" s="24"/>
      <c r="HX345" s="24"/>
      <c r="HY345" s="24"/>
      <c r="HZ345" s="24"/>
      <c r="IA345" s="24"/>
      <c r="IB345" s="24"/>
      <c r="IC345" s="24"/>
      <c r="ID345" s="24"/>
      <c r="IE345" s="24"/>
      <c r="IF345" s="24"/>
      <c r="IG345" s="24"/>
      <c r="IH345" s="24"/>
      <c r="II345" s="24"/>
      <c r="IJ345" s="24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4"/>
    </row>
    <row r="346" spans="2:256" s="20" customFormat="1" ht="15">
      <c r="B346" s="29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24"/>
    </row>
    <row r="347" spans="2:256" s="20" customFormat="1" ht="15">
      <c r="B347" s="29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  <c r="FJ347" s="24"/>
      <c r="FK347" s="24"/>
      <c r="FL347" s="24"/>
      <c r="FM347" s="24"/>
      <c r="FN347" s="24"/>
      <c r="FO347" s="24"/>
      <c r="FP347" s="24"/>
      <c r="FQ347" s="24"/>
      <c r="FR347" s="24"/>
      <c r="FS347" s="24"/>
      <c r="FT347" s="24"/>
      <c r="FU347" s="24"/>
      <c r="FV347" s="24"/>
      <c r="FW347" s="24"/>
      <c r="FX347" s="24"/>
      <c r="FY347" s="24"/>
      <c r="FZ347" s="24"/>
      <c r="GA347" s="24"/>
      <c r="GB347" s="24"/>
      <c r="GC347" s="24"/>
      <c r="GD347" s="24"/>
      <c r="GE347" s="24"/>
      <c r="GF347" s="24"/>
      <c r="GG347" s="24"/>
      <c r="GH347" s="24"/>
      <c r="GI347" s="24"/>
      <c r="GJ347" s="24"/>
      <c r="GK347" s="24"/>
      <c r="GL347" s="24"/>
      <c r="GM347" s="24"/>
      <c r="GN347" s="24"/>
      <c r="GO347" s="24"/>
      <c r="GP347" s="24"/>
      <c r="GQ347" s="24"/>
      <c r="GR347" s="24"/>
      <c r="GS347" s="24"/>
      <c r="GT347" s="24"/>
      <c r="GU347" s="24"/>
      <c r="GV347" s="24"/>
      <c r="GW347" s="24"/>
      <c r="GX347" s="24"/>
      <c r="GY347" s="24"/>
      <c r="GZ347" s="24"/>
      <c r="HA347" s="24"/>
      <c r="HB347" s="24"/>
      <c r="HC347" s="24"/>
      <c r="HD347" s="24"/>
      <c r="HE347" s="24"/>
      <c r="HF347" s="24"/>
      <c r="HG347" s="24"/>
      <c r="HH347" s="24"/>
      <c r="HI347" s="24"/>
      <c r="HJ347" s="24"/>
      <c r="HK347" s="24"/>
      <c r="HL347" s="24"/>
      <c r="HM347" s="24"/>
      <c r="HN347" s="24"/>
      <c r="HO347" s="24"/>
      <c r="HP347" s="24"/>
      <c r="HQ347" s="24"/>
      <c r="HR347" s="24"/>
      <c r="HS347" s="24"/>
      <c r="HT347" s="24"/>
      <c r="HU347" s="24"/>
      <c r="HV347" s="24"/>
      <c r="HW347" s="24"/>
      <c r="HX347" s="24"/>
      <c r="HY347" s="24"/>
      <c r="HZ347" s="24"/>
      <c r="IA347" s="24"/>
      <c r="IB347" s="24"/>
      <c r="IC347" s="24"/>
      <c r="ID347" s="24"/>
      <c r="IE347" s="24"/>
      <c r="IF347" s="24"/>
      <c r="IG347" s="24"/>
      <c r="IH347" s="24"/>
      <c r="II347" s="24"/>
      <c r="IJ347" s="24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4"/>
    </row>
    <row r="348" spans="2:256" s="20" customFormat="1" ht="15">
      <c r="B348" s="29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</row>
    <row r="349" spans="2:256" s="20" customFormat="1" ht="15">
      <c r="B349" s="29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4"/>
    </row>
    <row r="350" spans="2:256" s="20" customFormat="1" ht="15">
      <c r="B350" s="29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  <c r="FJ350" s="24"/>
      <c r="FK350" s="24"/>
      <c r="FL350" s="24"/>
      <c r="FM350" s="24"/>
      <c r="FN350" s="24"/>
      <c r="FO350" s="24"/>
      <c r="FP350" s="24"/>
      <c r="FQ350" s="24"/>
      <c r="FR350" s="24"/>
      <c r="FS350" s="24"/>
      <c r="FT350" s="24"/>
      <c r="FU350" s="24"/>
      <c r="FV350" s="24"/>
      <c r="FW350" s="24"/>
      <c r="FX350" s="24"/>
      <c r="FY350" s="24"/>
      <c r="FZ350" s="24"/>
      <c r="GA350" s="24"/>
      <c r="GB350" s="24"/>
      <c r="GC350" s="24"/>
      <c r="GD350" s="24"/>
      <c r="GE350" s="24"/>
      <c r="GF350" s="24"/>
      <c r="GG350" s="24"/>
      <c r="GH350" s="24"/>
      <c r="GI350" s="24"/>
      <c r="GJ350" s="24"/>
      <c r="GK350" s="24"/>
      <c r="GL350" s="24"/>
      <c r="GM350" s="24"/>
      <c r="GN350" s="24"/>
      <c r="GO350" s="24"/>
      <c r="GP350" s="24"/>
      <c r="GQ350" s="24"/>
      <c r="GR350" s="24"/>
      <c r="GS350" s="24"/>
      <c r="GT350" s="24"/>
      <c r="GU350" s="24"/>
      <c r="GV350" s="24"/>
      <c r="GW350" s="24"/>
      <c r="GX350" s="24"/>
      <c r="GY350" s="24"/>
      <c r="GZ350" s="24"/>
      <c r="HA350" s="24"/>
      <c r="HB350" s="24"/>
      <c r="HC350" s="24"/>
      <c r="HD350" s="24"/>
      <c r="HE350" s="24"/>
      <c r="HF350" s="24"/>
      <c r="HG350" s="24"/>
      <c r="HH350" s="24"/>
      <c r="HI350" s="24"/>
      <c r="HJ350" s="24"/>
      <c r="HK350" s="24"/>
      <c r="HL350" s="24"/>
      <c r="HM350" s="24"/>
      <c r="HN350" s="24"/>
      <c r="HO350" s="24"/>
      <c r="HP350" s="24"/>
      <c r="HQ350" s="24"/>
      <c r="HR350" s="24"/>
      <c r="HS350" s="24"/>
      <c r="HT350" s="24"/>
      <c r="HU350" s="24"/>
      <c r="HV350" s="24"/>
      <c r="HW350" s="24"/>
      <c r="HX350" s="24"/>
      <c r="HY350" s="24"/>
      <c r="HZ350" s="24"/>
      <c r="IA350" s="24"/>
      <c r="IB350" s="24"/>
      <c r="IC350" s="24"/>
      <c r="ID350" s="24"/>
      <c r="IE350" s="24"/>
      <c r="IF350" s="24"/>
      <c r="IG350" s="24"/>
      <c r="IH350" s="24"/>
      <c r="II350" s="24"/>
      <c r="IJ350" s="24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2:256" s="20" customFormat="1" ht="15">
      <c r="B351" s="29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4"/>
    </row>
    <row r="352" spans="2:256" s="20" customFormat="1" ht="15">
      <c r="B352" s="29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4"/>
    </row>
    <row r="353" spans="2:256" s="20" customFormat="1" ht="15">
      <c r="B353" s="29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24"/>
    </row>
    <row r="354" spans="2:256" s="20" customFormat="1" ht="15">
      <c r="B354" s="29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4"/>
    </row>
    <row r="355" spans="2:256" s="20" customFormat="1" ht="15">
      <c r="B355" s="29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</row>
    <row r="356" spans="2:256" s="20" customFormat="1" ht="15">
      <c r="B356" s="29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  <c r="FJ356" s="24"/>
      <c r="FK356" s="24"/>
      <c r="FL356" s="24"/>
      <c r="FM356" s="24"/>
      <c r="FN356" s="24"/>
      <c r="FO356" s="24"/>
      <c r="FP356" s="24"/>
      <c r="FQ356" s="24"/>
      <c r="FR356" s="24"/>
      <c r="FS356" s="24"/>
      <c r="FT356" s="24"/>
      <c r="FU356" s="24"/>
      <c r="FV356" s="24"/>
      <c r="FW356" s="24"/>
      <c r="FX356" s="24"/>
      <c r="FY356" s="24"/>
      <c r="FZ356" s="24"/>
      <c r="GA356" s="24"/>
      <c r="GB356" s="24"/>
      <c r="GC356" s="24"/>
      <c r="GD356" s="24"/>
      <c r="GE356" s="24"/>
      <c r="GF356" s="24"/>
      <c r="GG356" s="24"/>
      <c r="GH356" s="24"/>
      <c r="GI356" s="24"/>
      <c r="GJ356" s="24"/>
      <c r="GK356" s="24"/>
      <c r="GL356" s="24"/>
      <c r="GM356" s="24"/>
      <c r="GN356" s="24"/>
      <c r="GO356" s="24"/>
      <c r="GP356" s="24"/>
      <c r="GQ356" s="24"/>
      <c r="GR356" s="24"/>
      <c r="GS356" s="24"/>
      <c r="GT356" s="24"/>
      <c r="GU356" s="24"/>
      <c r="GV356" s="24"/>
      <c r="GW356" s="24"/>
      <c r="GX356" s="24"/>
      <c r="GY356" s="24"/>
      <c r="GZ356" s="24"/>
      <c r="HA356" s="24"/>
      <c r="HB356" s="24"/>
      <c r="HC356" s="24"/>
      <c r="HD356" s="24"/>
      <c r="HE356" s="24"/>
      <c r="HF356" s="24"/>
      <c r="HG356" s="24"/>
      <c r="HH356" s="24"/>
      <c r="HI356" s="24"/>
      <c r="HJ356" s="24"/>
      <c r="HK356" s="24"/>
      <c r="HL356" s="24"/>
      <c r="HM356" s="24"/>
      <c r="HN356" s="24"/>
      <c r="HO356" s="24"/>
      <c r="HP356" s="24"/>
      <c r="HQ356" s="24"/>
      <c r="HR356" s="24"/>
      <c r="HS356" s="24"/>
      <c r="HT356" s="24"/>
      <c r="HU356" s="24"/>
      <c r="HV356" s="24"/>
      <c r="HW356" s="24"/>
      <c r="HX356" s="24"/>
      <c r="HY356" s="24"/>
      <c r="HZ356" s="24"/>
      <c r="IA356" s="24"/>
      <c r="IB356" s="24"/>
      <c r="IC356" s="24"/>
      <c r="ID356" s="24"/>
      <c r="IE356" s="24"/>
      <c r="IF356" s="24"/>
      <c r="IG356" s="24"/>
      <c r="IH356" s="24"/>
      <c r="II356" s="24"/>
      <c r="IJ356" s="24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2:256" s="20" customFormat="1" ht="15">
      <c r="B357" s="29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  <c r="FJ357" s="24"/>
      <c r="FK357" s="24"/>
      <c r="FL357" s="24"/>
      <c r="FM357" s="24"/>
      <c r="FN357" s="24"/>
      <c r="FO357" s="24"/>
      <c r="FP357" s="24"/>
      <c r="FQ357" s="24"/>
      <c r="FR357" s="24"/>
      <c r="FS357" s="24"/>
      <c r="FT357" s="24"/>
      <c r="FU357" s="24"/>
      <c r="FV357" s="24"/>
      <c r="FW357" s="24"/>
      <c r="FX357" s="24"/>
      <c r="FY357" s="24"/>
      <c r="FZ357" s="24"/>
      <c r="GA357" s="24"/>
      <c r="GB357" s="24"/>
      <c r="GC357" s="24"/>
      <c r="GD357" s="24"/>
      <c r="GE357" s="24"/>
      <c r="GF357" s="24"/>
      <c r="GG357" s="24"/>
      <c r="GH357" s="24"/>
      <c r="GI357" s="24"/>
      <c r="GJ357" s="24"/>
      <c r="GK357" s="24"/>
      <c r="GL357" s="24"/>
      <c r="GM357" s="24"/>
      <c r="GN357" s="24"/>
      <c r="GO357" s="24"/>
      <c r="GP357" s="24"/>
      <c r="GQ357" s="24"/>
      <c r="GR357" s="24"/>
      <c r="GS357" s="24"/>
      <c r="GT357" s="24"/>
      <c r="GU357" s="24"/>
      <c r="GV357" s="24"/>
      <c r="GW357" s="24"/>
      <c r="GX357" s="24"/>
      <c r="GY357" s="24"/>
      <c r="GZ357" s="24"/>
      <c r="HA357" s="24"/>
      <c r="HB357" s="24"/>
      <c r="HC357" s="24"/>
      <c r="HD357" s="24"/>
      <c r="HE357" s="24"/>
      <c r="HF357" s="24"/>
      <c r="HG357" s="24"/>
      <c r="HH357" s="24"/>
      <c r="HI357" s="24"/>
      <c r="HJ357" s="24"/>
      <c r="HK357" s="24"/>
      <c r="HL357" s="24"/>
      <c r="HM357" s="24"/>
      <c r="HN357" s="24"/>
      <c r="HO357" s="24"/>
      <c r="HP357" s="24"/>
      <c r="HQ357" s="24"/>
      <c r="HR357" s="24"/>
      <c r="HS357" s="24"/>
      <c r="HT357" s="24"/>
      <c r="HU357" s="24"/>
      <c r="HV357" s="24"/>
      <c r="HW357" s="24"/>
      <c r="HX357" s="24"/>
      <c r="HY357" s="24"/>
      <c r="HZ357" s="24"/>
      <c r="IA357" s="24"/>
      <c r="IB357" s="24"/>
      <c r="IC357" s="24"/>
      <c r="ID357" s="24"/>
      <c r="IE357" s="24"/>
      <c r="IF357" s="24"/>
      <c r="IG357" s="24"/>
      <c r="IH357" s="24"/>
      <c r="II357" s="24"/>
      <c r="IJ357" s="24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</row>
    <row r="358" spans="2:256" s="20" customFormat="1" ht="15">
      <c r="B358" s="29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  <c r="FJ358" s="24"/>
      <c r="FK358" s="24"/>
      <c r="FL358" s="24"/>
      <c r="FM358" s="24"/>
      <c r="FN358" s="24"/>
      <c r="FO358" s="24"/>
      <c r="FP358" s="24"/>
      <c r="FQ358" s="24"/>
      <c r="FR358" s="24"/>
      <c r="FS358" s="24"/>
      <c r="FT358" s="24"/>
      <c r="FU358" s="24"/>
      <c r="FV358" s="24"/>
      <c r="FW358" s="24"/>
      <c r="FX358" s="24"/>
      <c r="FY358" s="24"/>
      <c r="FZ358" s="24"/>
      <c r="GA358" s="24"/>
      <c r="GB358" s="24"/>
      <c r="GC358" s="24"/>
      <c r="GD358" s="24"/>
      <c r="GE358" s="24"/>
      <c r="GF358" s="24"/>
      <c r="GG358" s="24"/>
      <c r="GH358" s="24"/>
      <c r="GI358" s="24"/>
      <c r="GJ358" s="24"/>
      <c r="GK358" s="24"/>
      <c r="GL358" s="24"/>
      <c r="GM358" s="24"/>
      <c r="GN358" s="24"/>
      <c r="GO358" s="24"/>
      <c r="GP358" s="24"/>
      <c r="GQ358" s="24"/>
      <c r="GR358" s="24"/>
      <c r="GS358" s="24"/>
      <c r="GT358" s="24"/>
      <c r="GU358" s="24"/>
      <c r="GV358" s="24"/>
      <c r="GW358" s="24"/>
      <c r="GX358" s="24"/>
      <c r="GY358" s="24"/>
      <c r="GZ358" s="24"/>
      <c r="HA358" s="24"/>
      <c r="HB358" s="24"/>
      <c r="HC358" s="24"/>
      <c r="HD358" s="24"/>
      <c r="HE358" s="24"/>
      <c r="HF358" s="24"/>
      <c r="HG358" s="24"/>
      <c r="HH358" s="24"/>
      <c r="HI358" s="24"/>
      <c r="HJ358" s="24"/>
      <c r="HK358" s="24"/>
      <c r="HL358" s="24"/>
      <c r="HM358" s="24"/>
      <c r="HN358" s="24"/>
      <c r="HO358" s="24"/>
      <c r="HP358" s="24"/>
      <c r="HQ358" s="24"/>
      <c r="HR358" s="24"/>
      <c r="HS358" s="24"/>
      <c r="HT358" s="24"/>
      <c r="HU358" s="24"/>
      <c r="HV358" s="24"/>
      <c r="HW358" s="24"/>
      <c r="HX358" s="24"/>
      <c r="HY358" s="24"/>
      <c r="HZ358" s="24"/>
      <c r="IA358" s="24"/>
      <c r="IB358" s="24"/>
      <c r="IC358" s="24"/>
      <c r="ID358" s="24"/>
      <c r="IE358" s="24"/>
      <c r="IF358" s="24"/>
      <c r="IG358" s="24"/>
      <c r="IH358" s="24"/>
      <c r="II358" s="24"/>
      <c r="IJ358" s="24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</row>
    <row r="359" spans="2:256" s="20" customFormat="1" ht="15">
      <c r="B359" s="29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  <c r="FJ359" s="24"/>
      <c r="FK359" s="24"/>
      <c r="FL359" s="24"/>
      <c r="FM359" s="24"/>
      <c r="FN359" s="24"/>
      <c r="FO359" s="24"/>
      <c r="FP359" s="24"/>
      <c r="FQ359" s="24"/>
      <c r="FR359" s="24"/>
      <c r="FS359" s="24"/>
      <c r="FT359" s="24"/>
      <c r="FU359" s="24"/>
      <c r="FV359" s="24"/>
      <c r="FW359" s="24"/>
      <c r="FX359" s="24"/>
      <c r="FY359" s="24"/>
      <c r="FZ359" s="24"/>
      <c r="GA359" s="24"/>
      <c r="GB359" s="24"/>
      <c r="GC359" s="24"/>
      <c r="GD359" s="24"/>
      <c r="GE359" s="24"/>
      <c r="GF359" s="24"/>
      <c r="GG359" s="24"/>
      <c r="GH359" s="24"/>
      <c r="GI359" s="24"/>
      <c r="GJ359" s="24"/>
      <c r="GK359" s="24"/>
      <c r="GL359" s="24"/>
      <c r="GM359" s="24"/>
      <c r="GN359" s="24"/>
      <c r="GO359" s="24"/>
      <c r="GP359" s="24"/>
      <c r="GQ359" s="24"/>
      <c r="GR359" s="24"/>
      <c r="GS359" s="24"/>
      <c r="GT359" s="24"/>
      <c r="GU359" s="24"/>
      <c r="GV359" s="24"/>
      <c r="GW359" s="24"/>
      <c r="GX359" s="24"/>
      <c r="GY359" s="24"/>
      <c r="GZ359" s="24"/>
      <c r="HA359" s="24"/>
      <c r="HB359" s="24"/>
      <c r="HC359" s="24"/>
      <c r="HD359" s="24"/>
      <c r="HE359" s="24"/>
      <c r="HF359" s="24"/>
      <c r="HG359" s="24"/>
      <c r="HH359" s="24"/>
      <c r="HI359" s="24"/>
      <c r="HJ359" s="24"/>
      <c r="HK359" s="24"/>
      <c r="HL359" s="24"/>
      <c r="HM359" s="24"/>
      <c r="HN359" s="24"/>
      <c r="HO359" s="24"/>
      <c r="HP359" s="24"/>
      <c r="HQ359" s="24"/>
      <c r="HR359" s="24"/>
      <c r="HS359" s="24"/>
      <c r="HT359" s="24"/>
      <c r="HU359" s="24"/>
      <c r="HV359" s="24"/>
      <c r="HW359" s="24"/>
      <c r="HX359" s="24"/>
      <c r="HY359" s="24"/>
      <c r="HZ359" s="24"/>
      <c r="IA359" s="24"/>
      <c r="IB359" s="24"/>
      <c r="IC359" s="24"/>
      <c r="ID359" s="24"/>
      <c r="IE359" s="24"/>
      <c r="IF359" s="24"/>
      <c r="IG359" s="24"/>
      <c r="IH359" s="24"/>
      <c r="II359" s="24"/>
      <c r="IJ359" s="24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</row>
    <row r="360" spans="2:256" s="20" customFormat="1" ht="15">
      <c r="B360" s="29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  <c r="FJ360" s="24"/>
      <c r="FK360" s="24"/>
      <c r="FL360" s="24"/>
      <c r="FM360" s="24"/>
      <c r="FN360" s="24"/>
      <c r="FO360" s="24"/>
      <c r="FP360" s="24"/>
      <c r="FQ360" s="24"/>
      <c r="FR360" s="24"/>
      <c r="FS360" s="24"/>
      <c r="FT360" s="24"/>
      <c r="FU360" s="24"/>
      <c r="FV360" s="24"/>
      <c r="FW360" s="24"/>
      <c r="FX360" s="24"/>
      <c r="FY360" s="24"/>
      <c r="FZ360" s="24"/>
      <c r="GA360" s="24"/>
      <c r="GB360" s="24"/>
      <c r="GC360" s="24"/>
      <c r="GD360" s="24"/>
      <c r="GE360" s="24"/>
      <c r="GF360" s="24"/>
      <c r="GG360" s="24"/>
      <c r="GH360" s="24"/>
      <c r="GI360" s="24"/>
      <c r="GJ360" s="24"/>
      <c r="GK360" s="24"/>
      <c r="GL360" s="24"/>
      <c r="GM360" s="24"/>
      <c r="GN360" s="24"/>
      <c r="GO360" s="24"/>
      <c r="GP360" s="24"/>
      <c r="GQ360" s="24"/>
      <c r="GR360" s="24"/>
      <c r="GS360" s="24"/>
      <c r="GT360" s="24"/>
      <c r="GU360" s="24"/>
      <c r="GV360" s="24"/>
      <c r="GW360" s="24"/>
      <c r="GX360" s="24"/>
      <c r="GY360" s="24"/>
      <c r="GZ360" s="24"/>
      <c r="HA360" s="24"/>
      <c r="HB360" s="24"/>
      <c r="HC360" s="24"/>
      <c r="HD360" s="24"/>
      <c r="HE360" s="24"/>
      <c r="HF360" s="24"/>
      <c r="HG360" s="24"/>
      <c r="HH360" s="24"/>
      <c r="HI360" s="24"/>
      <c r="HJ360" s="24"/>
      <c r="HK360" s="24"/>
      <c r="HL360" s="24"/>
      <c r="HM360" s="24"/>
      <c r="HN360" s="24"/>
      <c r="HO360" s="24"/>
      <c r="HP360" s="24"/>
      <c r="HQ360" s="24"/>
      <c r="HR360" s="24"/>
      <c r="HS360" s="24"/>
      <c r="HT360" s="24"/>
      <c r="HU360" s="24"/>
      <c r="HV360" s="24"/>
      <c r="HW360" s="24"/>
      <c r="HX360" s="24"/>
      <c r="HY360" s="24"/>
      <c r="HZ360" s="24"/>
      <c r="IA360" s="24"/>
      <c r="IB360" s="24"/>
      <c r="IC360" s="24"/>
      <c r="ID360" s="24"/>
      <c r="IE360" s="24"/>
      <c r="IF360" s="24"/>
      <c r="IG360" s="24"/>
      <c r="IH360" s="24"/>
      <c r="II360" s="24"/>
      <c r="IJ360" s="24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4"/>
    </row>
    <row r="361" spans="2:256" s="20" customFormat="1" ht="15">
      <c r="B361" s="29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  <c r="FV361" s="24"/>
      <c r="FW361" s="24"/>
      <c r="FX361" s="24"/>
      <c r="FY361" s="24"/>
      <c r="FZ361" s="24"/>
      <c r="GA361" s="24"/>
      <c r="GB361" s="24"/>
      <c r="GC361" s="24"/>
      <c r="GD361" s="24"/>
      <c r="GE361" s="24"/>
      <c r="GF361" s="24"/>
      <c r="GG361" s="24"/>
      <c r="GH361" s="24"/>
      <c r="GI361" s="24"/>
      <c r="GJ361" s="24"/>
      <c r="GK361" s="24"/>
      <c r="GL361" s="24"/>
      <c r="GM361" s="24"/>
      <c r="GN361" s="24"/>
      <c r="GO361" s="24"/>
      <c r="GP361" s="24"/>
      <c r="GQ361" s="24"/>
      <c r="GR361" s="24"/>
      <c r="GS361" s="24"/>
      <c r="GT361" s="24"/>
      <c r="GU361" s="24"/>
      <c r="GV361" s="24"/>
      <c r="GW361" s="24"/>
      <c r="GX361" s="24"/>
      <c r="GY361" s="24"/>
      <c r="GZ361" s="24"/>
      <c r="HA361" s="24"/>
      <c r="HB361" s="24"/>
      <c r="HC361" s="24"/>
      <c r="HD361" s="24"/>
      <c r="HE361" s="24"/>
      <c r="HF361" s="24"/>
      <c r="HG361" s="24"/>
      <c r="HH361" s="24"/>
      <c r="HI361" s="24"/>
      <c r="HJ361" s="24"/>
      <c r="HK361" s="24"/>
      <c r="HL361" s="24"/>
      <c r="HM361" s="24"/>
      <c r="HN361" s="24"/>
      <c r="HO361" s="24"/>
      <c r="HP361" s="24"/>
      <c r="HQ361" s="24"/>
      <c r="HR361" s="24"/>
      <c r="HS361" s="24"/>
      <c r="HT361" s="24"/>
      <c r="HU361" s="24"/>
      <c r="HV361" s="24"/>
      <c r="HW361" s="24"/>
      <c r="HX361" s="24"/>
      <c r="HY361" s="24"/>
      <c r="HZ361" s="24"/>
      <c r="IA361" s="24"/>
      <c r="IB361" s="24"/>
      <c r="IC361" s="24"/>
      <c r="ID361" s="24"/>
      <c r="IE361" s="24"/>
      <c r="IF361" s="24"/>
      <c r="IG361" s="24"/>
      <c r="IH361" s="24"/>
      <c r="II361" s="24"/>
      <c r="IJ361" s="24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4"/>
    </row>
    <row r="362" spans="2:256" s="20" customFormat="1" ht="15">
      <c r="B362" s="29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  <c r="FV362" s="24"/>
      <c r="FW362" s="24"/>
      <c r="FX362" s="24"/>
      <c r="FY362" s="24"/>
      <c r="FZ362" s="24"/>
      <c r="GA362" s="24"/>
      <c r="GB362" s="24"/>
      <c r="GC362" s="24"/>
      <c r="GD362" s="24"/>
      <c r="GE362" s="24"/>
      <c r="GF362" s="24"/>
      <c r="GG362" s="24"/>
      <c r="GH362" s="24"/>
      <c r="GI362" s="24"/>
      <c r="GJ362" s="24"/>
      <c r="GK362" s="24"/>
      <c r="GL362" s="24"/>
      <c r="GM362" s="24"/>
      <c r="GN362" s="24"/>
      <c r="GO362" s="24"/>
      <c r="GP362" s="24"/>
      <c r="GQ362" s="24"/>
      <c r="GR362" s="24"/>
      <c r="GS362" s="24"/>
      <c r="GT362" s="24"/>
      <c r="GU362" s="24"/>
      <c r="GV362" s="24"/>
      <c r="GW362" s="24"/>
      <c r="GX362" s="24"/>
      <c r="GY362" s="24"/>
      <c r="GZ362" s="24"/>
      <c r="HA362" s="24"/>
      <c r="HB362" s="24"/>
      <c r="HC362" s="24"/>
      <c r="HD362" s="24"/>
      <c r="HE362" s="24"/>
      <c r="HF362" s="24"/>
      <c r="HG362" s="24"/>
      <c r="HH362" s="24"/>
      <c r="HI362" s="24"/>
      <c r="HJ362" s="24"/>
      <c r="HK362" s="24"/>
      <c r="HL362" s="24"/>
      <c r="HM362" s="24"/>
      <c r="HN362" s="24"/>
      <c r="HO362" s="24"/>
      <c r="HP362" s="24"/>
      <c r="HQ362" s="24"/>
      <c r="HR362" s="24"/>
      <c r="HS362" s="24"/>
      <c r="HT362" s="24"/>
      <c r="HU362" s="24"/>
      <c r="HV362" s="24"/>
      <c r="HW362" s="24"/>
      <c r="HX362" s="24"/>
      <c r="HY362" s="24"/>
      <c r="HZ362" s="24"/>
      <c r="IA362" s="24"/>
      <c r="IB362" s="24"/>
      <c r="IC362" s="24"/>
      <c r="ID362" s="24"/>
      <c r="IE362" s="24"/>
      <c r="IF362" s="24"/>
      <c r="IG362" s="24"/>
      <c r="IH362" s="24"/>
      <c r="II362" s="24"/>
      <c r="IJ362" s="24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24"/>
    </row>
    <row r="363" spans="2:256" s="20" customFormat="1" ht="15">
      <c r="B363" s="29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4"/>
    </row>
    <row r="364" spans="2:256" s="20" customFormat="1" ht="15">
      <c r="B364" s="29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  <c r="FJ364" s="24"/>
      <c r="FK364" s="24"/>
      <c r="FL364" s="24"/>
      <c r="FM364" s="24"/>
      <c r="FN364" s="24"/>
      <c r="FO364" s="24"/>
      <c r="FP364" s="24"/>
      <c r="FQ364" s="24"/>
      <c r="FR364" s="24"/>
      <c r="FS364" s="24"/>
      <c r="FT364" s="24"/>
      <c r="FU364" s="24"/>
      <c r="FV364" s="24"/>
      <c r="FW364" s="24"/>
      <c r="FX364" s="24"/>
      <c r="FY364" s="24"/>
      <c r="FZ364" s="24"/>
      <c r="GA364" s="24"/>
      <c r="GB364" s="24"/>
      <c r="GC364" s="24"/>
      <c r="GD364" s="24"/>
      <c r="GE364" s="24"/>
      <c r="GF364" s="24"/>
      <c r="GG364" s="24"/>
      <c r="GH364" s="24"/>
      <c r="GI364" s="24"/>
      <c r="GJ364" s="24"/>
      <c r="GK364" s="24"/>
      <c r="GL364" s="24"/>
      <c r="GM364" s="24"/>
      <c r="GN364" s="24"/>
      <c r="GO364" s="24"/>
      <c r="GP364" s="24"/>
      <c r="GQ364" s="24"/>
      <c r="GR364" s="24"/>
      <c r="GS364" s="24"/>
      <c r="GT364" s="24"/>
      <c r="GU364" s="24"/>
      <c r="GV364" s="24"/>
      <c r="GW364" s="24"/>
      <c r="GX364" s="24"/>
      <c r="GY364" s="24"/>
      <c r="GZ364" s="24"/>
      <c r="HA364" s="24"/>
      <c r="HB364" s="24"/>
      <c r="HC364" s="24"/>
      <c r="HD364" s="24"/>
      <c r="HE364" s="24"/>
      <c r="HF364" s="24"/>
      <c r="HG364" s="24"/>
      <c r="HH364" s="24"/>
      <c r="HI364" s="24"/>
      <c r="HJ364" s="24"/>
      <c r="HK364" s="24"/>
      <c r="HL364" s="24"/>
      <c r="HM364" s="24"/>
      <c r="HN364" s="24"/>
      <c r="HO364" s="24"/>
      <c r="HP364" s="24"/>
      <c r="HQ364" s="24"/>
      <c r="HR364" s="24"/>
      <c r="HS364" s="24"/>
      <c r="HT364" s="24"/>
      <c r="HU364" s="24"/>
      <c r="HV364" s="24"/>
      <c r="HW364" s="24"/>
      <c r="HX364" s="24"/>
      <c r="HY364" s="24"/>
      <c r="HZ364" s="24"/>
      <c r="IA364" s="24"/>
      <c r="IB364" s="24"/>
      <c r="IC364" s="24"/>
      <c r="ID364" s="24"/>
      <c r="IE364" s="24"/>
      <c r="IF364" s="24"/>
      <c r="IG364" s="24"/>
      <c r="IH364" s="24"/>
      <c r="II364" s="24"/>
      <c r="IJ364" s="24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24"/>
    </row>
    <row r="365" spans="2:256" s="20" customFormat="1" ht="15">
      <c r="B365" s="29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  <c r="IV365" s="24"/>
    </row>
    <row r="366" spans="2:256" s="20" customFormat="1" ht="15">
      <c r="B366" s="29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2:256" s="20" customFormat="1" ht="15">
      <c r="B367" s="29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  <c r="FJ367" s="24"/>
      <c r="FK367" s="24"/>
      <c r="FL367" s="24"/>
      <c r="FM367" s="24"/>
      <c r="FN367" s="24"/>
      <c r="FO367" s="24"/>
      <c r="FP367" s="24"/>
      <c r="FQ367" s="24"/>
      <c r="FR367" s="24"/>
      <c r="FS367" s="24"/>
      <c r="FT367" s="24"/>
      <c r="FU367" s="24"/>
      <c r="FV367" s="24"/>
      <c r="FW367" s="24"/>
      <c r="FX367" s="24"/>
      <c r="FY367" s="24"/>
      <c r="FZ367" s="24"/>
      <c r="GA367" s="24"/>
      <c r="GB367" s="24"/>
      <c r="GC367" s="24"/>
      <c r="GD367" s="24"/>
      <c r="GE367" s="24"/>
      <c r="GF367" s="24"/>
      <c r="GG367" s="24"/>
      <c r="GH367" s="24"/>
      <c r="GI367" s="24"/>
      <c r="GJ367" s="24"/>
      <c r="GK367" s="24"/>
      <c r="GL367" s="24"/>
      <c r="GM367" s="24"/>
      <c r="GN367" s="24"/>
      <c r="GO367" s="24"/>
      <c r="GP367" s="24"/>
      <c r="GQ367" s="24"/>
      <c r="GR367" s="24"/>
      <c r="GS367" s="24"/>
      <c r="GT367" s="24"/>
      <c r="GU367" s="24"/>
      <c r="GV367" s="24"/>
      <c r="GW367" s="24"/>
      <c r="GX367" s="24"/>
      <c r="GY367" s="24"/>
      <c r="GZ367" s="24"/>
      <c r="HA367" s="24"/>
      <c r="HB367" s="24"/>
      <c r="HC367" s="24"/>
      <c r="HD367" s="24"/>
      <c r="HE367" s="24"/>
      <c r="HF367" s="24"/>
      <c r="HG367" s="24"/>
      <c r="HH367" s="24"/>
      <c r="HI367" s="24"/>
      <c r="HJ367" s="24"/>
      <c r="HK367" s="24"/>
      <c r="HL367" s="24"/>
      <c r="HM367" s="24"/>
      <c r="HN367" s="24"/>
      <c r="HO367" s="24"/>
      <c r="HP367" s="24"/>
      <c r="HQ367" s="24"/>
      <c r="HR367" s="24"/>
      <c r="HS367" s="24"/>
      <c r="HT367" s="24"/>
      <c r="HU367" s="24"/>
      <c r="HV367" s="24"/>
      <c r="HW367" s="24"/>
      <c r="HX367" s="24"/>
      <c r="HY367" s="24"/>
      <c r="HZ367" s="24"/>
      <c r="IA367" s="24"/>
      <c r="IB367" s="24"/>
      <c r="IC367" s="24"/>
      <c r="ID367" s="24"/>
      <c r="IE367" s="24"/>
      <c r="IF367" s="24"/>
      <c r="IG367" s="24"/>
      <c r="IH367" s="24"/>
      <c r="II367" s="24"/>
      <c r="IJ367" s="24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4"/>
    </row>
    <row r="368" spans="2:256" s="20" customFormat="1" ht="15">
      <c r="B368" s="29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  <c r="FJ368" s="24"/>
      <c r="FK368" s="24"/>
      <c r="FL368" s="24"/>
      <c r="FM368" s="24"/>
      <c r="FN368" s="24"/>
      <c r="FO368" s="24"/>
      <c r="FP368" s="24"/>
      <c r="FQ368" s="24"/>
      <c r="FR368" s="24"/>
      <c r="FS368" s="24"/>
      <c r="FT368" s="24"/>
      <c r="FU368" s="24"/>
      <c r="FV368" s="24"/>
      <c r="FW368" s="24"/>
      <c r="FX368" s="24"/>
      <c r="FY368" s="24"/>
      <c r="FZ368" s="24"/>
      <c r="GA368" s="24"/>
      <c r="GB368" s="24"/>
      <c r="GC368" s="24"/>
      <c r="GD368" s="24"/>
      <c r="GE368" s="24"/>
      <c r="GF368" s="24"/>
      <c r="GG368" s="24"/>
      <c r="GH368" s="24"/>
      <c r="GI368" s="24"/>
      <c r="GJ368" s="24"/>
      <c r="GK368" s="24"/>
      <c r="GL368" s="24"/>
      <c r="GM368" s="24"/>
      <c r="GN368" s="24"/>
      <c r="GO368" s="24"/>
      <c r="GP368" s="24"/>
      <c r="GQ368" s="24"/>
      <c r="GR368" s="24"/>
      <c r="GS368" s="24"/>
      <c r="GT368" s="24"/>
      <c r="GU368" s="24"/>
      <c r="GV368" s="24"/>
      <c r="GW368" s="24"/>
      <c r="GX368" s="24"/>
      <c r="GY368" s="24"/>
      <c r="GZ368" s="24"/>
      <c r="HA368" s="24"/>
      <c r="HB368" s="24"/>
      <c r="HC368" s="24"/>
      <c r="HD368" s="24"/>
      <c r="HE368" s="24"/>
      <c r="HF368" s="24"/>
      <c r="HG368" s="24"/>
      <c r="HH368" s="24"/>
      <c r="HI368" s="24"/>
      <c r="HJ368" s="24"/>
      <c r="HK368" s="24"/>
      <c r="HL368" s="24"/>
      <c r="HM368" s="24"/>
      <c r="HN368" s="24"/>
      <c r="HO368" s="24"/>
      <c r="HP368" s="24"/>
      <c r="HQ368" s="24"/>
      <c r="HR368" s="24"/>
      <c r="HS368" s="24"/>
      <c r="HT368" s="24"/>
      <c r="HU368" s="24"/>
      <c r="HV368" s="24"/>
      <c r="HW368" s="24"/>
      <c r="HX368" s="24"/>
      <c r="HY368" s="24"/>
      <c r="HZ368" s="24"/>
      <c r="IA368" s="24"/>
      <c r="IB368" s="24"/>
      <c r="IC368" s="24"/>
      <c r="ID368" s="24"/>
      <c r="IE368" s="24"/>
      <c r="IF368" s="24"/>
      <c r="IG368" s="24"/>
      <c r="IH368" s="24"/>
      <c r="II368" s="24"/>
      <c r="IJ368" s="24"/>
      <c r="IK368" s="24"/>
      <c r="IL368" s="24"/>
      <c r="IM368" s="24"/>
      <c r="IN368" s="24"/>
      <c r="IO368" s="24"/>
      <c r="IP368" s="24"/>
      <c r="IQ368" s="24"/>
      <c r="IR368" s="24"/>
      <c r="IS368" s="24"/>
      <c r="IT368" s="24"/>
      <c r="IU368" s="24"/>
      <c r="IV368" s="24"/>
    </row>
    <row r="369" spans="2:256" s="20" customFormat="1" ht="15">
      <c r="B369" s="29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  <c r="FJ369" s="24"/>
      <c r="FK369" s="24"/>
      <c r="FL369" s="24"/>
      <c r="FM369" s="24"/>
      <c r="FN369" s="24"/>
      <c r="FO369" s="24"/>
      <c r="FP369" s="24"/>
      <c r="FQ369" s="24"/>
      <c r="FR369" s="24"/>
      <c r="FS369" s="24"/>
      <c r="FT369" s="24"/>
      <c r="FU369" s="24"/>
      <c r="FV369" s="24"/>
      <c r="FW369" s="24"/>
      <c r="FX369" s="24"/>
      <c r="FY369" s="24"/>
      <c r="FZ369" s="24"/>
      <c r="GA369" s="24"/>
      <c r="GB369" s="24"/>
      <c r="GC369" s="24"/>
      <c r="GD369" s="24"/>
      <c r="GE369" s="24"/>
      <c r="GF369" s="24"/>
      <c r="GG369" s="24"/>
      <c r="GH369" s="24"/>
      <c r="GI369" s="24"/>
      <c r="GJ369" s="24"/>
      <c r="GK369" s="24"/>
      <c r="GL369" s="24"/>
      <c r="GM369" s="24"/>
      <c r="GN369" s="24"/>
      <c r="GO369" s="24"/>
      <c r="GP369" s="24"/>
      <c r="GQ369" s="24"/>
      <c r="GR369" s="24"/>
      <c r="GS369" s="24"/>
      <c r="GT369" s="24"/>
      <c r="GU369" s="24"/>
      <c r="GV369" s="24"/>
      <c r="GW369" s="24"/>
      <c r="GX369" s="24"/>
      <c r="GY369" s="24"/>
      <c r="GZ369" s="24"/>
      <c r="HA369" s="24"/>
      <c r="HB369" s="24"/>
      <c r="HC369" s="24"/>
      <c r="HD369" s="24"/>
      <c r="HE369" s="24"/>
      <c r="HF369" s="24"/>
      <c r="HG369" s="24"/>
      <c r="HH369" s="24"/>
      <c r="HI369" s="24"/>
      <c r="HJ369" s="24"/>
      <c r="HK369" s="24"/>
      <c r="HL369" s="24"/>
      <c r="HM369" s="24"/>
      <c r="HN369" s="24"/>
      <c r="HO369" s="24"/>
      <c r="HP369" s="24"/>
      <c r="HQ369" s="24"/>
      <c r="HR369" s="24"/>
      <c r="HS369" s="24"/>
      <c r="HT369" s="24"/>
      <c r="HU369" s="24"/>
      <c r="HV369" s="24"/>
      <c r="HW369" s="24"/>
      <c r="HX369" s="24"/>
      <c r="HY369" s="24"/>
      <c r="HZ369" s="24"/>
      <c r="IA369" s="24"/>
      <c r="IB369" s="24"/>
      <c r="IC369" s="24"/>
      <c r="ID369" s="24"/>
      <c r="IE369" s="24"/>
      <c r="IF369" s="24"/>
      <c r="IG369" s="24"/>
      <c r="IH369" s="24"/>
      <c r="II369" s="24"/>
      <c r="IJ369" s="24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</row>
    <row r="370" spans="2:256" s="20" customFormat="1" ht="15">
      <c r="B370" s="29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  <c r="FJ370" s="24"/>
      <c r="FK370" s="24"/>
      <c r="FL370" s="24"/>
      <c r="FM370" s="24"/>
      <c r="FN370" s="24"/>
      <c r="FO370" s="24"/>
      <c r="FP370" s="24"/>
      <c r="FQ370" s="24"/>
      <c r="FR370" s="24"/>
      <c r="FS370" s="24"/>
      <c r="FT370" s="24"/>
      <c r="FU370" s="24"/>
      <c r="FV370" s="24"/>
      <c r="FW370" s="24"/>
      <c r="FX370" s="24"/>
      <c r="FY370" s="24"/>
      <c r="FZ370" s="24"/>
      <c r="GA370" s="24"/>
      <c r="GB370" s="24"/>
      <c r="GC370" s="24"/>
      <c r="GD370" s="24"/>
      <c r="GE370" s="24"/>
      <c r="GF370" s="24"/>
      <c r="GG370" s="24"/>
      <c r="GH370" s="24"/>
      <c r="GI370" s="24"/>
      <c r="GJ370" s="24"/>
      <c r="GK370" s="24"/>
      <c r="GL370" s="24"/>
      <c r="GM370" s="24"/>
      <c r="GN370" s="24"/>
      <c r="GO370" s="24"/>
      <c r="GP370" s="24"/>
      <c r="GQ370" s="24"/>
      <c r="GR370" s="24"/>
      <c r="GS370" s="24"/>
      <c r="GT370" s="24"/>
      <c r="GU370" s="24"/>
      <c r="GV370" s="24"/>
      <c r="GW370" s="24"/>
      <c r="GX370" s="24"/>
      <c r="GY370" s="24"/>
      <c r="GZ370" s="24"/>
      <c r="HA370" s="24"/>
      <c r="HB370" s="24"/>
      <c r="HC370" s="24"/>
      <c r="HD370" s="24"/>
      <c r="HE370" s="24"/>
      <c r="HF370" s="24"/>
      <c r="HG370" s="24"/>
      <c r="HH370" s="24"/>
      <c r="HI370" s="24"/>
      <c r="HJ370" s="24"/>
      <c r="HK370" s="24"/>
      <c r="HL370" s="24"/>
      <c r="HM370" s="24"/>
      <c r="HN370" s="24"/>
      <c r="HO370" s="24"/>
      <c r="HP370" s="24"/>
      <c r="HQ370" s="24"/>
      <c r="HR370" s="24"/>
      <c r="HS370" s="24"/>
      <c r="HT370" s="24"/>
      <c r="HU370" s="24"/>
      <c r="HV370" s="24"/>
      <c r="HW370" s="24"/>
      <c r="HX370" s="24"/>
      <c r="HY370" s="24"/>
      <c r="HZ370" s="24"/>
      <c r="IA370" s="24"/>
      <c r="IB370" s="24"/>
      <c r="IC370" s="24"/>
      <c r="ID370" s="24"/>
      <c r="IE370" s="24"/>
      <c r="IF370" s="24"/>
      <c r="IG370" s="24"/>
      <c r="IH370" s="24"/>
      <c r="II370" s="24"/>
      <c r="IJ370" s="24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  <c r="IU370" s="24"/>
      <c r="IV370" s="24"/>
    </row>
    <row r="371" spans="2:256" s="20" customFormat="1" ht="15">
      <c r="B371" s="29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  <c r="IE371" s="24"/>
      <c r="IF371" s="24"/>
      <c r="IG371" s="24"/>
      <c r="IH371" s="24"/>
      <c r="II371" s="24"/>
      <c r="IJ371" s="24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</row>
    <row r="372" spans="2:256" s="20" customFormat="1" ht="15">
      <c r="B372" s="29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  <c r="FJ372" s="24"/>
      <c r="FK372" s="24"/>
      <c r="FL372" s="24"/>
      <c r="FM372" s="24"/>
      <c r="FN372" s="24"/>
      <c r="FO372" s="24"/>
      <c r="FP372" s="24"/>
      <c r="FQ372" s="24"/>
      <c r="FR372" s="24"/>
      <c r="FS372" s="24"/>
      <c r="FT372" s="24"/>
      <c r="FU372" s="24"/>
      <c r="FV372" s="24"/>
      <c r="FW372" s="24"/>
      <c r="FX372" s="24"/>
      <c r="FY372" s="24"/>
      <c r="FZ372" s="24"/>
      <c r="GA372" s="24"/>
      <c r="GB372" s="24"/>
      <c r="GC372" s="24"/>
      <c r="GD372" s="24"/>
      <c r="GE372" s="24"/>
      <c r="GF372" s="24"/>
      <c r="GG372" s="24"/>
      <c r="GH372" s="24"/>
      <c r="GI372" s="24"/>
      <c r="GJ372" s="24"/>
      <c r="GK372" s="24"/>
      <c r="GL372" s="24"/>
      <c r="GM372" s="24"/>
      <c r="GN372" s="24"/>
      <c r="GO372" s="24"/>
      <c r="GP372" s="24"/>
      <c r="GQ372" s="24"/>
      <c r="GR372" s="24"/>
      <c r="GS372" s="24"/>
      <c r="GT372" s="24"/>
      <c r="GU372" s="24"/>
      <c r="GV372" s="24"/>
      <c r="GW372" s="24"/>
      <c r="GX372" s="24"/>
      <c r="GY372" s="24"/>
      <c r="GZ372" s="24"/>
      <c r="HA372" s="24"/>
      <c r="HB372" s="24"/>
      <c r="HC372" s="24"/>
      <c r="HD372" s="24"/>
      <c r="HE372" s="24"/>
      <c r="HF372" s="24"/>
      <c r="HG372" s="24"/>
      <c r="HH372" s="24"/>
      <c r="HI372" s="24"/>
      <c r="HJ372" s="24"/>
      <c r="HK372" s="24"/>
      <c r="HL372" s="24"/>
      <c r="HM372" s="24"/>
      <c r="HN372" s="24"/>
      <c r="HO372" s="24"/>
      <c r="HP372" s="24"/>
      <c r="HQ372" s="24"/>
      <c r="HR372" s="24"/>
      <c r="HS372" s="24"/>
      <c r="HT372" s="24"/>
      <c r="HU372" s="24"/>
      <c r="HV372" s="24"/>
      <c r="HW372" s="24"/>
      <c r="HX372" s="24"/>
      <c r="HY372" s="24"/>
      <c r="HZ372" s="24"/>
      <c r="IA372" s="24"/>
      <c r="IB372" s="24"/>
      <c r="IC372" s="24"/>
      <c r="ID372" s="24"/>
      <c r="IE372" s="24"/>
      <c r="IF372" s="24"/>
      <c r="IG372" s="24"/>
      <c r="IH372" s="24"/>
      <c r="II372" s="24"/>
      <c r="IJ372" s="24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4"/>
    </row>
    <row r="373" spans="2:256" s="20" customFormat="1" ht="15">
      <c r="B373" s="29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  <c r="FJ373" s="24"/>
      <c r="FK373" s="24"/>
      <c r="FL373" s="24"/>
      <c r="FM373" s="24"/>
      <c r="FN373" s="24"/>
      <c r="FO373" s="24"/>
      <c r="FP373" s="24"/>
      <c r="FQ373" s="24"/>
      <c r="FR373" s="24"/>
      <c r="FS373" s="24"/>
      <c r="FT373" s="24"/>
      <c r="FU373" s="24"/>
      <c r="FV373" s="24"/>
      <c r="FW373" s="24"/>
      <c r="FX373" s="24"/>
      <c r="FY373" s="24"/>
      <c r="FZ373" s="24"/>
      <c r="GA373" s="24"/>
      <c r="GB373" s="24"/>
      <c r="GC373" s="24"/>
      <c r="GD373" s="24"/>
      <c r="GE373" s="24"/>
      <c r="GF373" s="24"/>
      <c r="GG373" s="24"/>
      <c r="GH373" s="24"/>
      <c r="GI373" s="24"/>
      <c r="GJ373" s="24"/>
      <c r="GK373" s="24"/>
      <c r="GL373" s="24"/>
      <c r="GM373" s="24"/>
      <c r="GN373" s="24"/>
      <c r="GO373" s="24"/>
      <c r="GP373" s="24"/>
      <c r="GQ373" s="24"/>
      <c r="GR373" s="24"/>
      <c r="GS373" s="24"/>
      <c r="GT373" s="24"/>
      <c r="GU373" s="24"/>
      <c r="GV373" s="24"/>
      <c r="GW373" s="24"/>
      <c r="GX373" s="24"/>
      <c r="GY373" s="24"/>
      <c r="GZ373" s="24"/>
      <c r="HA373" s="24"/>
      <c r="HB373" s="24"/>
      <c r="HC373" s="24"/>
      <c r="HD373" s="24"/>
      <c r="HE373" s="24"/>
      <c r="HF373" s="24"/>
      <c r="HG373" s="24"/>
      <c r="HH373" s="24"/>
      <c r="HI373" s="24"/>
      <c r="HJ373" s="24"/>
      <c r="HK373" s="24"/>
      <c r="HL373" s="24"/>
      <c r="HM373" s="24"/>
      <c r="HN373" s="24"/>
      <c r="HO373" s="24"/>
      <c r="HP373" s="24"/>
      <c r="HQ373" s="24"/>
      <c r="HR373" s="24"/>
      <c r="HS373" s="24"/>
      <c r="HT373" s="24"/>
      <c r="HU373" s="24"/>
      <c r="HV373" s="24"/>
      <c r="HW373" s="24"/>
      <c r="HX373" s="24"/>
      <c r="HY373" s="24"/>
      <c r="HZ373" s="24"/>
      <c r="IA373" s="24"/>
      <c r="IB373" s="24"/>
      <c r="IC373" s="24"/>
      <c r="ID373" s="24"/>
      <c r="IE373" s="24"/>
      <c r="IF373" s="24"/>
      <c r="IG373" s="24"/>
      <c r="IH373" s="24"/>
      <c r="II373" s="24"/>
      <c r="IJ373" s="24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4"/>
    </row>
    <row r="374" spans="2:256" s="20" customFormat="1" ht="15">
      <c r="B374" s="29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  <c r="FJ374" s="24"/>
      <c r="FK374" s="24"/>
      <c r="FL374" s="24"/>
      <c r="FM374" s="24"/>
      <c r="FN374" s="24"/>
      <c r="FO374" s="24"/>
      <c r="FP374" s="24"/>
      <c r="FQ374" s="24"/>
      <c r="FR374" s="24"/>
      <c r="FS374" s="24"/>
      <c r="FT374" s="24"/>
      <c r="FU374" s="24"/>
      <c r="FV374" s="24"/>
      <c r="FW374" s="24"/>
      <c r="FX374" s="24"/>
      <c r="FY374" s="24"/>
      <c r="FZ374" s="24"/>
      <c r="GA374" s="24"/>
      <c r="GB374" s="24"/>
      <c r="GC374" s="24"/>
      <c r="GD374" s="24"/>
      <c r="GE374" s="24"/>
      <c r="GF374" s="24"/>
      <c r="GG374" s="24"/>
      <c r="GH374" s="24"/>
      <c r="GI374" s="24"/>
      <c r="GJ374" s="24"/>
      <c r="GK374" s="24"/>
      <c r="GL374" s="24"/>
      <c r="GM374" s="24"/>
      <c r="GN374" s="24"/>
      <c r="GO374" s="24"/>
      <c r="GP374" s="24"/>
      <c r="GQ374" s="24"/>
      <c r="GR374" s="24"/>
      <c r="GS374" s="24"/>
      <c r="GT374" s="24"/>
      <c r="GU374" s="24"/>
      <c r="GV374" s="24"/>
      <c r="GW374" s="24"/>
      <c r="GX374" s="24"/>
      <c r="GY374" s="24"/>
      <c r="GZ374" s="24"/>
      <c r="HA374" s="24"/>
      <c r="HB374" s="24"/>
      <c r="HC374" s="24"/>
      <c r="HD374" s="24"/>
      <c r="HE374" s="24"/>
      <c r="HF374" s="24"/>
      <c r="HG374" s="24"/>
      <c r="HH374" s="24"/>
      <c r="HI374" s="24"/>
      <c r="HJ374" s="24"/>
      <c r="HK374" s="24"/>
      <c r="HL374" s="24"/>
      <c r="HM374" s="24"/>
      <c r="HN374" s="24"/>
      <c r="HO374" s="24"/>
      <c r="HP374" s="24"/>
      <c r="HQ374" s="24"/>
      <c r="HR374" s="24"/>
      <c r="HS374" s="24"/>
      <c r="HT374" s="24"/>
      <c r="HU374" s="24"/>
      <c r="HV374" s="24"/>
      <c r="HW374" s="24"/>
      <c r="HX374" s="24"/>
      <c r="HY374" s="24"/>
      <c r="HZ374" s="24"/>
      <c r="IA374" s="24"/>
      <c r="IB374" s="24"/>
      <c r="IC374" s="24"/>
      <c r="ID374" s="24"/>
      <c r="IE374" s="24"/>
      <c r="IF374" s="24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</row>
    <row r="375" spans="2:256" s="20" customFormat="1" ht="15">
      <c r="B375" s="29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  <c r="FJ375" s="24"/>
      <c r="FK375" s="24"/>
      <c r="FL375" s="24"/>
      <c r="FM375" s="24"/>
      <c r="FN375" s="24"/>
      <c r="FO375" s="24"/>
      <c r="FP375" s="24"/>
      <c r="FQ375" s="24"/>
      <c r="FR375" s="24"/>
      <c r="FS375" s="24"/>
      <c r="FT375" s="24"/>
      <c r="FU375" s="24"/>
      <c r="FV375" s="24"/>
      <c r="FW375" s="24"/>
      <c r="FX375" s="24"/>
      <c r="FY375" s="24"/>
      <c r="FZ375" s="24"/>
      <c r="GA375" s="24"/>
      <c r="GB375" s="24"/>
      <c r="GC375" s="24"/>
      <c r="GD375" s="24"/>
      <c r="GE375" s="24"/>
      <c r="GF375" s="24"/>
      <c r="GG375" s="24"/>
      <c r="GH375" s="24"/>
      <c r="GI375" s="24"/>
      <c r="GJ375" s="24"/>
      <c r="GK375" s="24"/>
      <c r="GL375" s="24"/>
      <c r="GM375" s="24"/>
      <c r="GN375" s="24"/>
      <c r="GO375" s="24"/>
      <c r="GP375" s="24"/>
      <c r="GQ375" s="24"/>
      <c r="GR375" s="24"/>
      <c r="GS375" s="24"/>
      <c r="GT375" s="24"/>
      <c r="GU375" s="24"/>
      <c r="GV375" s="24"/>
      <c r="GW375" s="24"/>
      <c r="GX375" s="24"/>
      <c r="GY375" s="24"/>
      <c r="GZ375" s="24"/>
      <c r="HA375" s="24"/>
      <c r="HB375" s="24"/>
      <c r="HC375" s="24"/>
      <c r="HD375" s="24"/>
      <c r="HE375" s="24"/>
      <c r="HF375" s="24"/>
      <c r="HG375" s="24"/>
      <c r="HH375" s="24"/>
      <c r="HI375" s="24"/>
      <c r="HJ375" s="24"/>
      <c r="HK375" s="24"/>
      <c r="HL375" s="24"/>
      <c r="HM375" s="24"/>
      <c r="HN375" s="24"/>
      <c r="HO375" s="24"/>
      <c r="HP375" s="24"/>
      <c r="HQ375" s="24"/>
      <c r="HR375" s="24"/>
      <c r="HS375" s="24"/>
      <c r="HT375" s="24"/>
      <c r="HU375" s="24"/>
      <c r="HV375" s="24"/>
      <c r="HW375" s="24"/>
      <c r="HX375" s="24"/>
      <c r="HY375" s="24"/>
      <c r="HZ375" s="24"/>
      <c r="IA375" s="24"/>
      <c r="IB375" s="24"/>
      <c r="IC375" s="24"/>
      <c r="ID375" s="24"/>
      <c r="IE375" s="24"/>
      <c r="IF375" s="24"/>
      <c r="IG375" s="24"/>
      <c r="IH375" s="24"/>
      <c r="II375" s="24"/>
      <c r="IJ375" s="24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4"/>
    </row>
    <row r="376" spans="2:256" s="20" customFormat="1" ht="15">
      <c r="B376" s="29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  <c r="FJ376" s="24"/>
      <c r="FK376" s="24"/>
      <c r="FL376" s="24"/>
      <c r="FM376" s="24"/>
      <c r="FN376" s="24"/>
      <c r="FO376" s="24"/>
      <c r="FP376" s="24"/>
      <c r="FQ376" s="24"/>
      <c r="FR376" s="24"/>
      <c r="FS376" s="24"/>
      <c r="FT376" s="24"/>
      <c r="FU376" s="24"/>
      <c r="FV376" s="24"/>
      <c r="FW376" s="24"/>
      <c r="FX376" s="24"/>
      <c r="FY376" s="24"/>
      <c r="FZ376" s="24"/>
      <c r="GA376" s="24"/>
      <c r="GB376" s="24"/>
      <c r="GC376" s="24"/>
      <c r="GD376" s="24"/>
      <c r="GE376" s="24"/>
      <c r="GF376" s="24"/>
      <c r="GG376" s="24"/>
      <c r="GH376" s="24"/>
      <c r="GI376" s="24"/>
      <c r="GJ376" s="24"/>
      <c r="GK376" s="24"/>
      <c r="GL376" s="24"/>
      <c r="GM376" s="24"/>
      <c r="GN376" s="24"/>
      <c r="GO376" s="24"/>
      <c r="GP376" s="24"/>
      <c r="GQ376" s="24"/>
      <c r="GR376" s="24"/>
      <c r="GS376" s="24"/>
      <c r="GT376" s="24"/>
      <c r="GU376" s="24"/>
      <c r="GV376" s="24"/>
      <c r="GW376" s="24"/>
      <c r="GX376" s="24"/>
      <c r="GY376" s="24"/>
      <c r="GZ376" s="24"/>
      <c r="HA376" s="24"/>
      <c r="HB376" s="24"/>
      <c r="HC376" s="24"/>
      <c r="HD376" s="24"/>
      <c r="HE376" s="24"/>
      <c r="HF376" s="24"/>
      <c r="HG376" s="24"/>
      <c r="HH376" s="24"/>
      <c r="HI376" s="24"/>
      <c r="HJ376" s="24"/>
      <c r="HK376" s="24"/>
      <c r="HL376" s="24"/>
      <c r="HM376" s="24"/>
      <c r="HN376" s="24"/>
      <c r="HO376" s="24"/>
      <c r="HP376" s="24"/>
      <c r="HQ376" s="24"/>
      <c r="HR376" s="24"/>
      <c r="HS376" s="24"/>
      <c r="HT376" s="24"/>
      <c r="HU376" s="24"/>
      <c r="HV376" s="24"/>
      <c r="HW376" s="24"/>
      <c r="HX376" s="24"/>
      <c r="HY376" s="24"/>
      <c r="HZ376" s="24"/>
      <c r="IA376" s="24"/>
      <c r="IB376" s="24"/>
      <c r="IC376" s="24"/>
      <c r="ID376" s="24"/>
      <c r="IE376" s="24"/>
      <c r="IF376" s="24"/>
      <c r="IG376" s="24"/>
      <c r="IH376" s="24"/>
      <c r="II376" s="24"/>
      <c r="IJ376" s="24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</row>
    <row r="377" spans="2:256" s="20" customFormat="1" ht="15">
      <c r="B377" s="29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  <c r="FJ377" s="24"/>
      <c r="FK377" s="24"/>
      <c r="FL377" s="24"/>
      <c r="FM377" s="24"/>
      <c r="FN377" s="24"/>
      <c r="FO377" s="24"/>
      <c r="FP377" s="24"/>
      <c r="FQ377" s="24"/>
      <c r="FR377" s="24"/>
      <c r="FS377" s="24"/>
      <c r="FT377" s="24"/>
      <c r="FU377" s="24"/>
      <c r="FV377" s="24"/>
      <c r="FW377" s="24"/>
      <c r="FX377" s="24"/>
      <c r="FY377" s="24"/>
      <c r="FZ377" s="24"/>
      <c r="GA377" s="24"/>
      <c r="GB377" s="24"/>
      <c r="GC377" s="24"/>
      <c r="GD377" s="24"/>
      <c r="GE377" s="24"/>
      <c r="GF377" s="24"/>
      <c r="GG377" s="24"/>
      <c r="GH377" s="24"/>
      <c r="GI377" s="24"/>
      <c r="GJ377" s="24"/>
      <c r="GK377" s="24"/>
      <c r="GL377" s="24"/>
      <c r="GM377" s="24"/>
      <c r="GN377" s="24"/>
      <c r="GO377" s="24"/>
      <c r="GP377" s="24"/>
      <c r="GQ377" s="24"/>
      <c r="GR377" s="24"/>
      <c r="GS377" s="24"/>
      <c r="GT377" s="24"/>
      <c r="GU377" s="24"/>
      <c r="GV377" s="24"/>
      <c r="GW377" s="24"/>
      <c r="GX377" s="24"/>
      <c r="GY377" s="24"/>
      <c r="GZ377" s="24"/>
      <c r="HA377" s="24"/>
      <c r="HB377" s="24"/>
      <c r="HC377" s="24"/>
      <c r="HD377" s="24"/>
      <c r="HE377" s="24"/>
      <c r="HF377" s="24"/>
      <c r="HG377" s="24"/>
      <c r="HH377" s="24"/>
      <c r="HI377" s="24"/>
      <c r="HJ377" s="24"/>
      <c r="HK377" s="24"/>
      <c r="HL377" s="24"/>
      <c r="HM377" s="24"/>
      <c r="HN377" s="24"/>
      <c r="HO377" s="24"/>
      <c r="HP377" s="24"/>
      <c r="HQ377" s="24"/>
      <c r="HR377" s="24"/>
      <c r="HS377" s="24"/>
      <c r="HT377" s="24"/>
      <c r="HU377" s="24"/>
      <c r="HV377" s="24"/>
      <c r="HW377" s="24"/>
      <c r="HX377" s="24"/>
      <c r="HY377" s="24"/>
      <c r="HZ377" s="24"/>
      <c r="IA377" s="24"/>
      <c r="IB377" s="24"/>
      <c r="IC377" s="24"/>
      <c r="ID377" s="24"/>
      <c r="IE377" s="24"/>
      <c r="IF377" s="24"/>
      <c r="IG377" s="24"/>
      <c r="IH377" s="24"/>
      <c r="II377" s="24"/>
      <c r="IJ377" s="24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</row>
    <row r="378" spans="2:256" s="20" customFormat="1" ht="15">
      <c r="B378" s="29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  <c r="FJ378" s="24"/>
      <c r="FK378" s="24"/>
      <c r="FL378" s="24"/>
      <c r="FM378" s="24"/>
      <c r="FN378" s="24"/>
      <c r="FO378" s="24"/>
      <c r="FP378" s="24"/>
      <c r="FQ378" s="24"/>
      <c r="FR378" s="24"/>
      <c r="FS378" s="24"/>
      <c r="FT378" s="24"/>
      <c r="FU378" s="24"/>
      <c r="FV378" s="24"/>
      <c r="FW378" s="24"/>
      <c r="FX378" s="24"/>
      <c r="FY378" s="24"/>
      <c r="FZ378" s="24"/>
      <c r="GA378" s="24"/>
      <c r="GB378" s="24"/>
      <c r="GC378" s="24"/>
      <c r="GD378" s="24"/>
      <c r="GE378" s="24"/>
      <c r="GF378" s="24"/>
      <c r="GG378" s="24"/>
      <c r="GH378" s="24"/>
      <c r="GI378" s="24"/>
      <c r="GJ378" s="24"/>
      <c r="GK378" s="24"/>
      <c r="GL378" s="24"/>
      <c r="GM378" s="24"/>
      <c r="GN378" s="24"/>
      <c r="GO378" s="24"/>
      <c r="GP378" s="24"/>
      <c r="GQ378" s="24"/>
      <c r="GR378" s="24"/>
      <c r="GS378" s="24"/>
      <c r="GT378" s="24"/>
      <c r="GU378" s="24"/>
      <c r="GV378" s="24"/>
      <c r="GW378" s="24"/>
      <c r="GX378" s="24"/>
      <c r="GY378" s="24"/>
      <c r="GZ378" s="24"/>
      <c r="HA378" s="24"/>
      <c r="HB378" s="24"/>
      <c r="HC378" s="24"/>
      <c r="HD378" s="24"/>
      <c r="HE378" s="24"/>
      <c r="HF378" s="24"/>
      <c r="HG378" s="24"/>
      <c r="HH378" s="24"/>
      <c r="HI378" s="24"/>
      <c r="HJ378" s="24"/>
      <c r="HK378" s="24"/>
      <c r="HL378" s="24"/>
      <c r="HM378" s="24"/>
      <c r="HN378" s="24"/>
      <c r="HO378" s="24"/>
      <c r="HP378" s="24"/>
      <c r="HQ378" s="24"/>
      <c r="HR378" s="24"/>
      <c r="HS378" s="24"/>
      <c r="HT378" s="24"/>
      <c r="HU378" s="24"/>
      <c r="HV378" s="24"/>
      <c r="HW378" s="24"/>
      <c r="HX378" s="24"/>
      <c r="HY378" s="24"/>
      <c r="HZ378" s="24"/>
      <c r="IA378" s="24"/>
      <c r="IB378" s="24"/>
      <c r="IC378" s="24"/>
      <c r="ID378" s="24"/>
      <c r="IE378" s="24"/>
      <c r="IF378" s="24"/>
      <c r="IG378" s="24"/>
      <c r="IH378" s="24"/>
      <c r="II378" s="24"/>
      <c r="IJ378" s="24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</row>
    <row r="379" spans="2:256" s="20" customFormat="1" ht="15">
      <c r="B379" s="29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2:256" s="20" customFormat="1" ht="15">
      <c r="B380" s="29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  <c r="HX380" s="24"/>
      <c r="HY380" s="24"/>
      <c r="HZ380" s="24"/>
      <c r="IA380" s="24"/>
      <c r="IB380" s="24"/>
      <c r="IC380" s="24"/>
      <c r="ID380" s="24"/>
      <c r="IE380" s="24"/>
      <c r="IF380" s="24"/>
      <c r="IG380" s="24"/>
      <c r="IH380" s="24"/>
      <c r="II380" s="24"/>
      <c r="IJ380" s="24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</row>
    <row r="381" spans="2:256" s="20" customFormat="1" ht="15">
      <c r="B381" s="29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</row>
    <row r="382" spans="2:256" s="20" customFormat="1" ht="15">
      <c r="B382" s="29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4"/>
    </row>
    <row r="383" spans="2:256" s="20" customFormat="1" ht="15">
      <c r="B383" s="29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  <c r="HX383" s="24"/>
      <c r="HY383" s="24"/>
      <c r="HZ383" s="24"/>
      <c r="IA383" s="24"/>
      <c r="IB383" s="24"/>
      <c r="IC383" s="24"/>
      <c r="ID383" s="24"/>
      <c r="IE383" s="24"/>
      <c r="IF383" s="24"/>
      <c r="IG383" s="24"/>
      <c r="IH383" s="24"/>
      <c r="II383" s="24"/>
      <c r="IJ383" s="24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</row>
    <row r="384" spans="2:256" s="20" customFormat="1" ht="15">
      <c r="B384" s="29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  <c r="HX384" s="24"/>
      <c r="HY384" s="24"/>
      <c r="HZ384" s="24"/>
      <c r="IA384" s="24"/>
      <c r="IB384" s="24"/>
      <c r="IC384" s="24"/>
      <c r="ID384" s="24"/>
      <c r="IE384" s="24"/>
      <c r="IF384" s="24"/>
      <c r="IG384" s="24"/>
      <c r="IH384" s="24"/>
      <c r="II384" s="24"/>
      <c r="IJ384" s="24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2:256" s="20" customFormat="1" ht="15">
      <c r="B385" s="29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  <c r="HX385" s="24"/>
      <c r="HY385" s="24"/>
      <c r="HZ385" s="24"/>
      <c r="IA385" s="24"/>
      <c r="IB385" s="24"/>
      <c r="IC385" s="24"/>
      <c r="ID385" s="24"/>
      <c r="IE385" s="24"/>
      <c r="IF385" s="24"/>
      <c r="IG385" s="24"/>
      <c r="IH385" s="24"/>
      <c r="II385" s="24"/>
      <c r="IJ385" s="24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4"/>
    </row>
    <row r="386" spans="2:256" s="20" customFormat="1" ht="15">
      <c r="B386" s="29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  <c r="HX386" s="24"/>
      <c r="HY386" s="24"/>
      <c r="HZ386" s="24"/>
      <c r="IA386" s="24"/>
      <c r="IB386" s="24"/>
      <c r="IC386" s="24"/>
      <c r="ID386" s="24"/>
      <c r="IE386" s="24"/>
      <c r="IF386" s="24"/>
      <c r="IG386" s="24"/>
      <c r="IH386" s="24"/>
      <c r="II386" s="24"/>
      <c r="IJ386" s="24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4"/>
    </row>
    <row r="387" spans="2:256" s="20" customFormat="1" ht="15">
      <c r="B387" s="29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  <c r="HX387" s="24"/>
      <c r="HY387" s="24"/>
      <c r="HZ387" s="24"/>
      <c r="IA387" s="24"/>
      <c r="IB387" s="24"/>
      <c r="IC387" s="24"/>
      <c r="ID387" s="24"/>
      <c r="IE387" s="24"/>
      <c r="IF387" s="24"/>
      <c r="IG387" s="24"/>
      <c r="IH387" s="24"/>
      <c r="II387" s="24"/>
      <c r="IJ387" s="24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2:256" s="20" customFormat="1" ht="15">
      <c r="B388" s="29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  <c r="HX388" s="24"/>
      <c r="HY388" s="24"/>
      <c r="HZ388" s="24"/>
      <c r="IA388" s="24"/>
      <c r="IB388" s="24"/>
      <c r="IC388" s="24"/>
      <c r="ID388" s="24"/>
      <c r="IE388" s="24"/>
      <c r="IF388" s="24"/>
      <c r="IG388" s="24"/>
      <c r="IH388" s="24"/>
      <c r="II388" s="24"/>
      <c r="IJ388" s="24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  <c r="IU388" s="24"/>
      <c r="IV388" s="24"/>
    </row>
    <row r="389" spans="2:256" s="20" customFormat="1" ht="15">
      <c r="B389" s="29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  <c r="HX389" s="24"/>
      <c r="HY389" s="24"/>
      <c r="HZ389" s="24"/>
      <c r="IA389" s="24"/>
      <c r="IB389" s="24"/>
      <c r="IC389" s="24"/>
      <c r="ID389" s="24"/>
      <c r="IE389" s="24"/>
      <c r="IF389" s="24"/>
      <c r="IG389" s="24"/>
      <c r="IH389" s="24"/>
      <c r="II389" s="24"/>
      <c r="IJ389" s="24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</row>
    <row r="390" spans="2:256" s="20" customFormat="1" ht="15">
      <c r="B390" s="29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  <c r="HX390" s="24"/>
      <c r="HY390" s="24"/>
      <c r="HZ390" s="24"/>
      <c r="IA390" s="24"/>
      <c r="IB390" s="24"/>
      <c r="IC390" s="24"/>
      <c r="ID390" s="24"/>
      <c r="IE390" s="24"/>
      <c r="IF390" s="24"/>
      <c r="IG390" s="24"/>
      <c r="IH390" s="24"/>
      <c r="II390" s="24"/>
      <c r="IJ390" s="24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</row>
    <row r="391" spans="2:256" s="20" customFormat="1" ht="15">
      <c r="B391" s="29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  <c r="FV391" s="24"/>
      <c r="FW391" s="24"/>
      <c r="FX391" s="24"/>
      <c r="FY391" s="24"/>
      <c r="FZ391" s="24"/>
      <c r="GA391" s="24"/>
      <c r="GB391" s="24"/>
      <c r="GC391" s="24"/>
      <c r="GD391" s="24"/>
      <c r="GE391" s="24"/>
      <c r="GF391" s="24"/>
      <c r="GG391" s="24"/>
      <c r="GH391" s="24"/>
      <c r="GI391" s="24"/>
      <c r="GJ391" s="24"/>
      <c r="GK391" s="24"/>
      <c r="GL391" s="24"/>
      <c r="GM391" s="24"/>
      <c r="GN391" s="24"/>
      <c r="GO391" s="24"/>
      <c r="GP391" s="24"/>
      <c r="GQ391" s="24"/>
      <c r="GR391" s="24"/>
      <c r="GS391" s="24"/>
      <c r="GT391" s="24"/>
      <c r="GU391" s="24"/>
      <c r="GV391" s="24"/>
      <c r="GW391" s="24"/>
      <c r="GX391" s="24"/>
      <c r="GY391" s="24"/>
      <c r="GZ391" s="24"/>
      <c r="HA391" s="24"/>
      <c r="HB391" s="24"/>
      <c r="HC391" s="24"/>
      <c r="HD391" s="24"/>
      <c r="HE391" s="24"/>
      <c r="HF391" s="24"/>
      <c r="HG391" s="24"/>
      <c r="HH391" s="24"/>
      <c r="HI391" s="24"/>
      <c r="HJ391" s="24"/>
      <c r="HK391" s="24"/>
      <c r="HL391" s="24"/>
      <c r="HM391" s="24"/>
      <c r="HN391" s="24"/>
      <c r="HO391" s="24"/>
      <c r="HP391" s="24"/>
      <c r="HQ391" s="24"/>
      <c r="HR391" s="24"/>
      <c r="HS391" s="24"/>
      <c r="HT391" s="24"/>
      <c r="HU391" s="24"/>
      <c r="HV391" s="24"/>
      <c r="HW391" s="24"/>
      <c r="HX391" s="24"/>
      <c r="HY391" s="24"/>
      <c r="HZ391" s="24"/>
      <c r="IA391" s="24"/>
      <c r="IB391" s="24"/>
      <c r="IC391" s="24"/>
      <c r="ID391" s="24"/>
      <c r="IE391" s="24"/>
      <c r="IF391" s="24"/>
      <c r="IG391" s="24"/>
      <c r="IH391" s="24"/>
      <c r="II391" s="24"/>
      <c r="IJ391" s="24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4"/>
    </row>
    <row r="392" spans="2:256" s="20" customFormat="1" ht="15">
      <c r="B392" s="29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  <c r="FV392" s="24"/>
      <c r="FW392" s="24"/>
      <c r="FX392" s="24"/>
      <c r="FY392" s="24"/>
      <c r="FZ392" s="24"/>
      <c r="GA392" s="24"/>
      <c r="GB392" s="24"/>
      <c r="GC392" s="24"/>
      <c r="GD392" s="24"/>
      <c r="GE392" s="24"/>
      <c r="GF392" s="24"/>
      <c r="GG392" s="24"/>
      <c r="GH392" s="24"/>
      <c r="GI392" s="24"/>
      <c r="GJ392" s="24"/>
      <c r="GK392" s="24"/>
      <c r="GL392" s="24"/>
      <c r="GM392" s="24"/>
      <c r="GN392" s="24"/>
      <c r="GO392" s="24"/>
      <c r="GP392" s="24"/>
      <c r="GQ392" s="24"/>
      <c r="GR392" s="24"/>
      <c r="GS392" s="24"/>
      <c r="GT392" s="24"/>
      <c r="GU392" s="24"/>
      <c r="GV392" s="24"/>
      <c r="GW392" s="24"/>
      <c r="GX392" s="24"/>
      <c r="GY392" s="24"/>
      <c r="GZ392" s="24"/>
      <c r="HA392" s="24"/>
      <c r="HB392" s="24"/>
      <c r="HC392" s="24"/>
      <c r="HD392" s="24"/>
      <c r="HE392" s="24"/>
      <c r="HF392" s="24"/>
      <c r="HG392" s="24"/>
      <c r="HH392" s="24"/>
      <c r="HI392" s="24"/>
      <c r="HJ392" s="24"/>
      <c r="HK392" s="24"/>
      <c r="HL392" s="24"/>
      <c r="HM392" s="24"/>
      <c r="HN392" s="24"/>
      <c r="HO392" s="24"/>
      <c r="HP392" s="24"/>
      <c r="HQ392" s="24"/>
      <c r="HR392" s="24"/>
      <c r="HS392" s="24"/>
      <c r="HT392" s="24"/>
      <c r="HU392" s="24"/>
      <c r="HV392" s="24"/>
      <c r="HW392" s="24"/>
      <c r="HX392" s="24"/>
      <c r="HY392" s="24"/>
      <c r="HZ392" s="24"/>
      <c r="IA392" s="24"/>
      <c r="IB392" s="24"/>
      <c r="IC392" s="24"/>
      <c r="ID392" s="24"/>
      <c r="IE392" s="24"/>
      <c r="IF392" s="24"/>
      <c r="IG392" s="24"/>
      <c r="IH392" s="24"/>
      <c r="II392" s="24"/>
      <c r="IJ392" s="24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4"/>
    </row>
    <row r="393" spans="2:256" s="20" customFormat="1" ht="15">
      <c r="B393" s="29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  <c r="FJ393" s="24"/>
      <c r="FK393" s="24"/>
      <c r="FL393" s="24"/>
      <c r="FM393" s="24"/>
      <c r="FN393" s="24"/>
      <c r="FO393" s="24"/>
      <c r="FP393" s="24"/>
      <c r="FQ393" s="24"/>
      <c r="FR393" s="24"/>
      <c r="FS393" s="24"/>
      <c r="FT393" s="24"/>
      <c r="FU393" s="24"/>
      <c r="FV393" s="24"/>
      <c r="FW393" s="24"/>
      <c r="FX393" s="24"/>
      <c r="FY393" s="24"/>
      <c r="FZ393" s="24"/>
      <c r="GA393" s="24"/>
      <c r="GB393" s="24"/>
      <c r="GC393" s="24"/>
      <c r="GD393" s="24"/>
      <c r="GE393" s="24"/>
      <c r="GF393" s="24"/>
      <c r="GG393" s="24"/>
      <c r="GH393" s="24"/>
      <c r="GI393" s="24"/>
      <c r="GJ393" s="24"/>
      <c r="GK393" s="24"/>
      <c r="GL393" s="24"/>
      <c r="GM393" s="24"/>
      <c r="GN393" s="24"/>
      <c r="GO393" s="24"/>
      <c r="GP393" s="24"/>
      <c r="GQ393" s="24"/>
      <c r="GR393" s="24"/>
      <c r="GS393" s="24"/>
      <c r="GT393" s="24"/>
      <c r="GU393" s="24"/>
      <c r="GV393" s="24"/>
      <c r="GW393" s="24"/>
      <c r="GX393" s="24"/>
      <c r="GY393" s="24"/>
      <c r="GZ393" s="24"/>
      <c r="HA393" s="24"/>
      <c r="HB393" s="24"/>
      <c r="HC393" s="24"/>
      <c r="HD393" s="24"/>
      <c r="HE393" s="24"/>
      <c r="HF393" s="24"/>
      <c r="HG393" s="24"/>
      <c r="HH393" s="24"/>
      <c r="HI393" s="24"/>
      <c r="HJ393" s="24"/>
      <c r="HK393" s="24"/>
      <c r="HL393" s="24"/>
      <c r="HM393" s="24"/>
      <c r="HN393" s="24"/>
      <c r="HO393" s="24"/>
      <c r="HP393" s="24"/>
      <c r="HQ393" s="24"/>
      <c r="HR393" s="24"/>
      <c r="HS393" s="24"/>
      <c r="HT393" s="24"/>
      <c r="HU393" s="24"/>
      <c r="HV393" s="24"/>
      <c r="HW393" s="24"/>
      <c r="HX393" s="24"/>
      <c r="HY393" s="24"/>
      <c r="HZ393" s="24"/>
      <c r="IA393" s="24"/>
      <c r="IB393" s="24"/>
      <c r="IC393" s="24"/>
      <c r="ID393" s="24"/>
      <c r="IE393" s="24"/>
      <c r="IF393" s="24"/>
      <c r="IG393" s="24"/>
      <c r="IH393" s="24"/>
      <c r="II393" s="24"/>
      <c r="IJ393" s="24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4"/>
    </row>
    <row r="394" spans="2:256" s="20" customFormat="1" ht="15">
      <c r="B394" s="29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  <c r="FV394" s="24"/>
      <c r="FW394" s="24"/>
      <c r="FX394" s="24"/>
      <c r="FY394" s="24"/>
      <c r="FZ394" s="24"/>
      <c r="GA394" s="24"/>
      <c r="GB394" s="24"/>
      <c r="GC394" s="24"/>
      <c r="GD394" s="24"/>
      <c r="GE394" s="24"/>
      <c r="GF394" s="24"/>
      <c r="GG394" s="24"/>
      <c r="GH394" s="24"/>
      <c r="GI394" s="24"/>
      <c r="GJ394" s="24"/>
      <c r="GK394" s="24"/>
      <c r="GL394" s="24"/>
      <c r="GM394" s="24"/>
      <c r="GN394" s="24"/>
      <c r="GO394" s="24"/>
      <c r="GP394" s="24"/>
      <c r="GQ394" s="24"/>
      <c r="GR394" s="24"/>
      <c r="GS394" s="24"/>
      <c r="GT394" s="24"/>
      <c r="GU394" s="24"/>
      <c r="GV394" s="24"/>
      <c r="GW394" s="24"/>
      <c r="GX394" s="24"/>
      <c r="GY394" s="24"/>
      <c r="GZ394" s="24"/>
      <c r="HA394" s="24"/>
      <c r="HB394" s="24"/>
      <c r="HC394" s="24"/>
      <c r="HD394" s="24"/>
      <c r="HE394" s="24"/>
      <c r="HF394" s="24"/>
      <c r="HG394" s="24"/>
      <c r="HH394" s="24"/>
      <c r="HI394" s="24"/>
      <c r="HJ394" s="24"/>
      <c r="HK394" s="24"/>
      <c r="HL394" s="24"/>
      <c r="HM394" s="24"/>
      <c r="HN394" s="24"/>
      <c r="HO394" s="24"/>
      <c r="HP394" s="24"/>
      <c r="HQ394" s="24"/>
      <c r="HR394" s="24"/>
      <c r="HS394" s="24"/>
      <c r="HT394" s="24"/>
      <c r="HU394" s="24"/>
      <c r="HV394" s="24"/>
      <c r="HW394" s="24"/>
      <c r="HX394" s="24"/>
      <c r="HY394" s="24"/>
      <c r="HZ394" s="24"/>
      <c r="IA394" s="24"/>
      <c r="IB394" s="24"/>
      <c r="IC394" s="24"/>
      <c r="ID394" s="24"/>
      <c r="IE394" s="24"/>
      <c r="IF394" s="24"/>
      <c r="IG394" s="24"/>
      <c r="IH394" s="24"/>
      <c r="II394" s="24"/>
      <c r="IJ394" s="24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4"/>
    </row>
    <row r="395" spans="2:256" s="20" customFormat="1" ht="15">
      <c r="B395" s="29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  <c r="FV395" s="24"/>
      <c r="FW395" s="24"/>
      <c r="FX395" s="24"/>
      <c r="FY395" s="24"/>
      <c r="FZ395" s="24"/>
      <c r="GA395" s="24"/>
      <c r="GB395" s="24"/>
      <c r="GC395" s="24"/>
      <c r="GD395" s="24"/>
      <c r="GE395" s="24"/>
      <c r="GF395" s="24"/>
      <c r="GG395" s="24"/>
      <c r="GH395" s="24"/>
      <c r="GI395" s="24"/>
      <c r="GJ395" s="24"/>
      <c r="GK395" s="24"/>
      <c r="GL395" s="24"/>
      <c r="GM395" s="24"/>
      <c r="GN395" s="24"/>
      <c r="GO395" s="24"/>
      <c r="GP395" s="24"/>
      <c r="GQ395" s="24"/>
      <c r="GR395" s="24"/>
      <c r="GS395" s="24"/>
      <c r="GT395" s="24"/>
      <c r="GU395" s="24"/>
      <c r="GV395" s="24"/>
      <c r="GW395" s="24"/>
      <c r="GX395" s="24"/>
      <c r="GY395" s="24"/>
      <c r="GZ395" s="24"/>
      <c r="HA395" s="24"/>
      <c r="HB395" s="24"/>
      <c r="HC395" s="24"/>
      <c r="HD395" s="24"/>
      <c r="HE395" s="24"/>
      <c r="HF395" s="24"/>
      <c r="HG395" s="24"/>
      <c r="HH395" s="24"/>
      <c r="HI395" s="24"/>
      <c r="HJ395" s="24"/>
      <c r="HK395" s="24"/>
      <c r="HL395" s="24"/>
      <c r="HM395" s="24"/>
      <c r="HN395" s="24"/>
      <c r="HO395" s="24"/>
      <c r="HP395" s="24"/>
      <c r="HQ395" s="24"/>
      <c r="HR395" s="24"/>
      <c r="HS395" s="24"/>
      <c r="HT395" s="24"/>
      <c r="HU395" s="24"/>
      <c r="HV395" s="24"/>
      <c r="HW395" s="24"/>
      <c r="HX395" s="24"/>
      <c r="HY395" s="24"/>
      <c r="HZ395" s="24"/>
      <c r="IA395" s="24"/>
      <c r="IB395" s="24"/>
      <c r="IC395" s="24"/>
      <c r="ID395" s="24"/>
      <c r="IE395" s="24"/>
      <c r="IF395" s="24"/>
      <c r="IG395" s="24"/>
      <c r="IH395" s="24"/>
      <c r="II395" s="24"/>
      <c r="IJ395" s="24"/>
      <c r="IK395" s="24"/>
      <c r="IL395" s="24"/>
      <c r="IM395" s="24"/>
      <c r="IN395" s="24"/>
      <c r="IO395" s="24"/>
      <c r="IP395" s="24"/>
      <c r="IQ395" s="24"/>
      <c r="IR395" s="24"/>
      <c r="IS395" s="24"/>
      <c r="IT395" s="24"/>
      <c r="IU395" s="24"/>
      <c r="IV395" s="24"/>
    </row>
    <row r="396" spans="2:256" s="20" customFormat="1" ht="15">
      <c r="B396" s="29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  <c r="FJ396" s="24"/>
      <c r="FK396" s="24"/>
      <c r="FL396" s="24"/>
      <c r="FM396" s="24"/>
      <c r="FN396" s="24"/>
      <c r="FO396" s="24"/>
      <c r="FP396" s="24"/>
      <c r="FQ396" s="24"/>
      <c r="FR396" s="24"/>
      <c r="FS396" s="24"/>
      <c r="FT396" s="24"/>
      <c r="FU396" s="24"/>
      <c r="FV396" s="24"/>
      <c r="FW396" s="24"/>
      <c r="FX396" s="24"/>
      <c r="FY396" s="24"/>
      <c r="FZ396" s="24"/>
      <c r="GA396" s="24"/>
      <c r="GB396" s="24"/>
      <c r="GC396" s="24"/>
      <c r="GD396" s="24"/>
      <c r="GE396" s="24"/>
      <c r="GF396" s="24"/>
      <c r="GG396" s="24"/>
      <c r="GH396" s="24"/>
      <c r="GI396" s="24"/>
      <c r="GJ396" s="24"/>
      <c r="GK396" s="24"/>
      <c r="GL396" s="24"/>
      <c r="GM396" s="24"/>
      <c r="GN396" s="24"/>
      <c r="GO396" s="24"/>
      <c r="GP396" s="24"/>
      <c r="GQ396" s="24"/>
      <c r="GR396" s="24"/>
      <c r="GS396" s="24"/>
      <c r="GT396" s="24"/>
      <c r="GU396" s="24"/>
      <c r="GV396" s="24"/>
      <c r="GW396" s="24"/>
      <c r="GX396" s="24"/>
      <c r="GY396" s="24"/>
      <c r="GZ396" s="24"/>
      <c r="HA396" s="24"/>
      <c r="HB396" s="24"/>
      <c r="HC396" s="24"/>
      <c r="HD396" s="24"/>
      <c r="HE396" s="24"/>
      <c r="HF396" s="24"/>
      <c r="HG396" s="24"/>
      <c r="HH396" s="24"/>
      <c r="HI396" s="24"/>
      <c r="HJ396" s="24"/>
      <c r="HK396" s="24"/>
      <c r="HL396" s="24"/>
      <c r="HM396" s="24"/>
      <c r="HN396" s="24"/>
      <c r="HO396" s="24"/>
      <c r="HP396" s="24"/>
      <c r="HQ396" s="24"/>
      <c r="HR396" s="24"/>
      <c r="HS396" s="24"/>
      <c r="HT396" s="24"/>
      <c r="HU396" s="24"/>
      <c r="HV396" s="24"/>
      <c r="HW396" s="24"/>
      <c r="HX396" s="24"/>
      <c r="HY396" s="24"/>
      <c r="HZ396" s="24"/>
      <c r="IA396" s="24"/>
      <c r="IB396" s="24"/>
      <c r="IC396" s="24"/>
      <c r="ID396" s="24"/>
      <c r="IE396" s="24"/>
      <c r="IF396" s="24"/>
      <c r="IG396" s="24"/>
      <c r="IH396" s="24"/>
      <c r="II396" s="24"/>
      <c r="IJ396" s="24"/>
      <c r="IK396" s="24"/>
      <c r="IL396" s="24"/>
      <c r="IM396" s="24"/>
      <c r="IN396" s="24"/>
      <c r="IO396" s="24"/>
      <c r="IP396" s="24"/>
      <c r="IQ396" s="24"/>
      <c r="IR396" s="24"/>
      <c r="IS396" s="24"/>
      <c r="IT396" s="24"/>
      <c r="IU396" s="24"/>
      <c r="IV396" s="24"/>
    </row>
    <row r="397" spans="2:256" s="20" customFormat="1" ht="15">
      <c r="B397" s="29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  <c r="FJ397" s="24"/>
      <c r="FK397" s="24"/>
      <c r="FL397" s="24"/>
      <c r="FM397" s="24"/>
      <c r="FN397" s="24"/>
      <c r="FO397" s="24"/>
      <c r="FP397" s="24"/>
      <c r="FQ397" s="24"/>
      <c r="FR397" s="24"/>
      <c r="FS397" s="24"/>
      <c r="FT397" s="24"/>
      <c r="FU397" s="24"/>
      <c r="FV397" s="24"/>
      <c r="FW397" s="24"/>
      <c r="FX397" s="24"/>
      <c r="FY397" s="24"/>
      <c r="FZ397" s="24"/>
      <c r="GA397" s="24"/>
      <c r="GB397" s="24"/>
      <c r="GC397" s="24"/>
      <c r="GD397" s="24"/>
      <c r="GE397" s="24"/>
      <c r="GF397" s="24"/>
      <c r="GG397" s="24"/>
      <c r="GH397" s="24"/>
      <c r="GI397" s="24"/>
      <c r="GJ397" s="24"/>
      <c r="GK397" s="24"/>
      <c r="GL397" s="24"/>
      <c r="GM397" s="24"/>
      <c r="GN397" s="24"/>
      <c r="GO397" s="24"/>
      <c r="GP397" s="24"/>
      <c r="GQ397" s="24"/>
      <c r="GR397" s="24"/>
      <c r="GS397" s="24"/>
      <c r="GT397" s="24"/>
      <c r="GU397" s="24"/>
      <c r="GV397" s="24"/>
      <c r="GW397" s="24"/>
      <c r="GX397" s="24"/>
      <c r="GY397" s="24"/>
      <c r="GZ397" s="24"/>
      <c r="HA397" s="24"/>
      <c r="HB397" s="24"/>
      <c r="HC397" s="24"/>
      <c r="HD397" s="24"/>
      <c r="HE397" s="24"/>
      <c r="HF397" s="24"/>
      <c r="HG397" s="24"/>
      <c r="HH397" s="24"/>
      <c r="HI397" s="24"/>
      <c r="HJ397" s="24"/>
      <c r="HK397" s="24"/>
      <c r="HL397" s="24"/>
      <c r="HM397" s="24"/>
      <c r="HN397" s="24"/>
      <c r="HO397" s="24"/>
      <c r="HP397" s="24"/>
      <c r="HQ397" s="24"/>
      <c r="HR397" s="24"/>
      <c r="HS397" s="24"/>
      <c r="HT397" s="24"/>
      <c r="HU397" s="24"/>
      <c r="HV397" s="24"/>
      <c r="HW397" s="24"/>
      <c r="HX397" s="24"/>
      <c r="HY397" s="24"/>
      <c r="HZ397" s="24"/>
      <c r="IA397" s="24"/>
      <c r="IB397" s="24"/>
      <c r="IC397" s="24"/>
      <c r="ID397" s="24"/>
      <c r="IE397" s="24"/>
      <c r="IF397" s="24"/>
      <c r="IG397" s="24"/>
      <c r="IH397" s="24"/>
      <c r="II397" s="24"/>
      <c r="IJ397" s="24"/>
      <c r="IK397" s="24"/>
      <c r="IL397" s="24"/>
      <c r="IM397" s="24"/>
      <c r="IN397" s="24"/>
      <c r="IO397" s="24"/>
      <c r="IP397" s="24"/>
      <c r="IQ397" s="24"/>
      <c r="IR397" s="24"/>
      <c r="IS397" s="24"/>
      <c r="IT397" s="24"/>
      <c r="IU397" s="24"/>
      <c r="IV397" s="24"/>
    </row>
    <row r="398" spans="2:256" s="20" customFormat="1" ht="15">
      <c r="B398" s="29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  <c r="FJ398" s="24"/>
      <c r="FK398" s="24"/>
      <c r="FL398" s="24"/>
      <c r="FM398" s="24"/>
      <c r="FN398" s="24"/>
      <c r="FO398" s="24"/>
      <c r="FP398" s="24"/>
      <c r="FQ398" s="24"/>
      <c r="FR398" s="24"/>
      <c r="FS398" s="24"/>
      <c r="FT398" s="24"/>
      <c r="FU398" s="24"/>
      <c r="FV398" s="24"/>
      <c r="FW398" s="24"/>
      <c r="FX398" s="24"/>
      <c r="FY398" s="24"/>
      <c r="FZ398" s="24"/>
      <c r="GA398" s="24"/>
      <c r="GB398" s="24"/>
      <c r="GC398" s="24"/>
      <c r="GD398" s="24"/>
      <c r="GE398" s="24"/>
      <c r="GF398" s="24"/>
      <c r="GG398" s="24"/>
      <c r="GH398" s="24"/>
      <c r="GI398" s="24"/>
      <c r="GJ398" s="24"/>
      <c r="GK398" s="24"/>
      <c r="GL398" s="24"/>
      <c r="GM398" s="24"/>
      <c r="GN398" s="24"/>
      <c r="GO398" s="24"/>
      <c r="GP398" s="24"/>
      <c r="GQ398" s="24"/>
      <c r="GR398" s="24"/>
      <c r="GS398" s="24"/>
      <c r="GT398" s="24"/>
      <c r="GU398" s="24"/>
      <c r="GV398" s="24"/>
      <c r="GW398" s="24"/>
      <c r="GX398" s="24"/>
      <c r="GY398" s="24"/>
      <c r="GZ398" s="24"/>
      <c r="HA398" s="24"/>
      <c r="HB398" s="24"/>
      <c r="HC398" s="24"/>
      <c r="HD398" s="24"/>
      <c r="HE398" s="24"/>
      <c r="HF398" s="24"/>
      <c r="HG398" s="24"/>
      <c r="HH398" s="24"/>
      <c r="HI398" s="24"/>
      <c r="HJ398" s="24"/>
      <c r="HK398" s="24"/>
      <c r="HL398" s="24"/>
      <c r="HM398" s="24"/>
      <c r="HN398" s="24"/>
      <c r="HO398" s="24"/>
      <c r="HP398" s="24"/>
      <c r="HQ398" s="24"/>
      <c r="HR398" s="24"/>
      <c r="HS398" s="24"/>
      <c r="HT398" s="24"/>
      <c r="HU398" s="24"/>
      <c r="HV398" s="24"/>
      <c r="HW398" s="24"/>
      <c r="HX398" s="24"/>
      <c r="HY398" s="24"/>
      <c r="HZ398" s="24"/>
      <c r="IA398" s="24"/>
      <c r="IB398" s="24"/>
      <c r="IC398" s="24"/>
      <c r="ID398" s="24"/>
      <c r="IE398" s="24"/>
      <c r="IF398" s="24"/>
      <c r="IG398" s="24"/>
      <c r="IH398" s="24"/>
      <c r="II398" s="24"/>
      <c r="IJ398" s="24"/>
      <c r="IK398" s="24"/>
      <c r="IL398" s="24"/>
      <c r="IM398" s="24"/>
      <c r="IN398" s="24"/>
      <c r="IO398" s="24"/>
      <c r="IP398" s="24"/>
      <c r="IQ398" s="24"/>
      <c r="IR398" s="24"/>
      <c r="IS398" s="24"/>
      <c r="IT398" s="24"/>
      <c r="IU398" s="24"/>
      <c r="IV398" s="24"/>
    </row>
    <row r="399" spans="2:256" s="20" customFormat="1" ht="15">
      <c r="B399" s="29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  <c r="FJ399" s="24"/>
      <c r="FK399" s="24"/>
      <c r="FL399" s="24"/>
      <c r="FM399" s="24"/>
      <c r="FN399" s="24"/>
      <c r="FO399" s="24"/>
      <c r="FP399" s="24"/>
      <c r="FQ399" s="24"/>
      <c r="FR399" s="24"/>
      <c r="FS399" s="24"/>
      <c r="FT399" s="24"/>
      <c r="FU399" s="24"/>
      <c r="FV399" s="24"/>
      <c r="FW399" s="24"/>
      <c r="FX399" s="24"/>
      <c r="FY399" s="24"/>
      <c r="FZ399" s="24"/>
      <c r="GA399" s="24"/>
      <c r="GB399" s="24"/>
      <c r="GC399" s="24"/>
      <c r="GD399" s="24"/>
      <c r="GE399" s="24"/>
      <c r="GF399" s="24"/>
      <c r="GG399" s="24"/>
      <c r="GH399" s="24"/>
      <c r="GI399" s="24"/>
      <c r="GJ399" s="24"/>
      <c r="GK399" s="24"/>
      <c r="GL399" s="24"/>
      <c r="GM399" s="24"/>
      <c r="GN399" s="24"/>
      <c r="GO399" s="24"/>
      <c r="GP399" s="24"/>
      <c r="GQ399" s="24"/>
      <c r="GR399" s="24"/>
      <c r="GS399" s="24"/>
      <c r="GT399" s="24"/>
      <c r="GU399" s="24"/>
      <c r="GV399" s="24"/>
      <c r="GW399" s="24"/>
      <c r="GX399" s="24"/>
      <c r="GY399" s="24"/>
      <c r="GZ399" s="24"/>
      <c r="HA399" s="24"/>
      <c r="HB399" s="24"/>
      <c r="HC399" s="24"/>
      <c r="HD399" s="24"/>
      <c r="HE399" s="24"/>
      <c r="HF399" s="24"/>
      <c r="HG399" s="24"/>
      <c r="HH399" s="24"/>
      <c r="HI399" s="24"/>
      <c r="HJ399" s="24"/>
      <c r="HK399" s="24"/>
      <c r="HL399" s="24"/>
      <c r="HM399" s="24"/>
      <c r="HN399" s="24"/>
      <c r="HO399" s="24"/>
      <c r="HP399" s="24"/>
      <c r="HQ399" s="24"/>
      <c r="HR399" s="24"/>
      <c r="HS399" s="24"/>
      <c r="HT399" s="24"/>
      <c r="HU399" s="24"/>
      <c r="HV399" s="24"/>
      <c r="HW399" s="24"/>
      <c r="HX399" s="24"/>
      <c r="HY399" s="24"/>
      <c r="HZ399" s="24"/>
      <c r="IA399" s="24"/>
      <c r="IB399" s="24"/>
      <c r="IC399" s="24"/>
      <c r="ID399" s="24"/>
      <c r="IE399" s="24"/>
      <c r="IF399" s="24"/>
      <c r="IG399" s="24"/>
      <c r="IH399" s="24"/>
      <c r="II399" s="24"/>
      <c r="IJ399" s="24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4"/>
    </row>
    <row r="400" spans="2:256" s="20" customFormat="1" ht="15">
      <c r="B400" s="29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4"/>
    </row>
    <row r="401" spans="2:256" s="20" customFormat="1" ht="15">
      <c r="B401" s="29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4"/>
    </row>
    <row r="402" spans="2:256" s="20" customFormat="1" ht="15">
      <c r="B402" s="29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  <c r="FJ402" s="24"/>
      <c r="FK402" s="24"/>
      <c r="FL402" s="24"/>
      <c r="FM402" s="24"/>
      <c r="FN402" s="24"/>
      <c r="FO402" s="24"/>
      <c r="FP402" s="24"/>
      <c r="FQ402" s="24"/>
      <c r="FR402" s="24"/>
      <c r="FS402" s="24"/>
      <c r="FT402" s="24"/>
      <c r="FU402" s="24"/>
      <c r="FV402" s="24"/>
      <c r="FW402" s="24"/>
      <c r="FX402" s="24"/>
      <c r="FY402" s="24"/>
      <c r="FZ402" s="24"/>
      <c r="GA402" s="24"/>
      <c r="GB402" s="24"/>
      <c r="GC402" s="24"/>
      <c r="GD402" s="24"/>
      <c r="GE402" s="24"/>
      <c r="GF402" s="24"/>
      <c r="GG402" s="24"/>
      <c r="GH402" s="24"/>
      <c r="GI402" s="24"/>
      <c r="GJ402" s="24"/>
      <c r="GK402" s="24"/>
      <c r="GL402" s="24"/>
      <c r="GM402" s="24"/>
      <c r="GN402" s="24"/>
      <c r="GO402" s="24"/>
      <c r="GP402" s="24"/>
      <c r="GQ402" s="24"/>
      <c r="GR402" s="24"/>
      <c r="GS402" s="24"/>
      <c r="GT402" s="24"/>
      <c r="GU402" s="24"/>
      <c r="GV402" s="24"/>
      <c r="GW402" s="24"/>
      <c r="GX402" s="24"/>
      <c r="GY402" s="24"/>
      <c r="GZ402" s="24"/>
      <c r="HA402" s="24"/>
      <c r="HB402" s="24"/>
      <c r="HC402" s="24"/>
      <c r="HD402" s="24"/>
      <c r="HE402" s="24"/>
      <c r="HF402" s="24"/>
      <c r="HG402" s="24"/>
      <c r="HH402" s="24"/>
      <c r="HI402" s="24"/>
      <c r="HJ402" s="24"/>
      <c r="HK402" s="24"/>
      <c r="HL402" s="24"/>
      <c r="HM402" s="24"/>
      <c r="HN402" s="24"/>
      <c r="HO402" s="24"/>
      <c r="HP402" s="24"/>
      <c r="HQ402" s="24"/>
      <c r="HR402" s="24"/>
      <c r="HS402" s="24"/>
      <c r="HT402" s="24"/>
      <c r="HU402" s="24"/>
      <c r="HV402" s="24"/>
      <c r="HW402" s="24"/>
      <c r="HX402" s="24"/>
      <c r="HY402" s="24"/>
      <c r="HZ402" s="24"/>
      <c r="IA402" s="24"/>
      <c r="IB402" s="24"/>
      <c r="IC402" s="24"/>
      <c r="ID402" s="24"/>
      <c r="IE402" s="24"/>
      <c r="IF402" s="24"/>
      <c r="IG402" s="24"/>
      <c r="IH402" s="24"/>
      <c r="II402" s="24"/>
      <c r="IJ402" s="24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2:256" s="20" customFormat="1" ht="15">
      <c r="B403" s="29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  <c r="FW403" s="24"/>
      <c r="FX403" s="24"/>
      <c r="FY403" s="24"/>
      <c r="FZ403" s="24"/>
      <c r="GA403" s="24"/>
      <c r="GB403" s="24"/>
      <c r="GC403" s="24"/>
      <c r="GD403" s="24"/>
      <c r="GE403" s="24"/>
      <c r="GF403" s="24"/>
      <c r="GG403" s="24"/>
      <c r="GH403" s="24"/>
      <c r="GI403" s="24"/>
      <c r="GJ403" s="24"/>
      <c r="GK403" s="24"/>
      <c r="GL403" s="24"/>
      <c r="GM403" s="24"/>
      <c r="GN403" s="24"/>
      <c r="GO403" s="24"/>
      <c r="GP403" s="24"/>
      <c r="GQ403" s="24"/>
      <c r="GR403" s="24"/>
      <c r="GS403" s="24"/>
      <c r="GT403" s="24"/>
      <c r="GU403" s="24"/>
      <c r="GV403" s="24"/>
      <c r="GW403" s="24"/>
      <c r="GX403" s="24"/>
      <c r="GY403" s="24"/>
      <c r="GZ403" s="24"/>
      <c r="HA403" s="24"/>
      <c r="HB403" s="24"/>
      <c r="HC403" s="24"/>
      <c r="HD403" s="24"/>
      <c r="HE403" s="24"/>
      <c r="HF403" s="24"/>
      <c r="HG403" s="24"/>
      <c r="HH403" s="24"/>
      <c r="HI403" s="24"/>
      <c r="HJ403" s="24"/>
      <c r="HK403" s="24"/>
      <c r="HL403" s="24"/>
      <c r="HM403" s="24"/>
      <c r="HN403" s="24"/>
      <c r="HO403" s="24"/>
      <c r="HP403" s="24"/>
      <c r="HQ403" s="24"/>
      <c r="HR403" s="24"/>
      <c r="HS403" s="24"/>
      <c r="HT403" s="24"/>
      <c r="HU403" s="24"/>
      <c r="HV403" s="24"/>
      <c r="HW403" s="24"/>
      <c r="HX403" s="24"/>
      <c r="HY403" s="24"/>
      <c r="HZ403" s="24"/>
      <c r="IA403" s="24"/>
      <c r="IB403" s="24"/>
      <c r="IC403" s="24"/>
      <c r="ID403" s="24"/>
      <c r="IE403" s="24"/>
      <c r="IF403" s="24"/>
      <c r="IG403" s="24"/>
      <c r="IH403" s="24"/>
      <c r="II403" s="24"/>
      <c r="IJ403" s="24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4"/>
    </row>
    <row r="404" spans="2:256" s="20" customFormat="1" ht="15">
      <c r="B404" s="29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  <c r="FW404" s="24"/>
      <c r="FX404" s="24"/>
      <c r="FY404" s="24"/>
      <c r="FZ404" s="24"/>
      <c r="GA404" s="24"/>
      <c r="GB404" s="24"/>
      <c r="GC404" s="24"/>
      <c r="GD404" s="24"/>
      <c r="GE404" s="24"/>
      <c r="GF404" s="24"/>
      <c r="GG404" s="24"/>
      <c r="GH404" s="24"/>
      <c r="GI404" s="24"/>
      <c r="GJ404" s="24"/>
      <c r="GK404" s="24"/>
      <c r="GL404" s="24"/>
      <c r="GM404" s="24"/>
      <c r="GN404" s="24"/>
      <c r="GO404" s="24"/>
      <c r="GP404" s="24"/>
      <c r="GQ404" s="24"/>
      <c r="GR404" s="24"/>
      <c r="GS404" s="24"/>
      <c r="GT404" s="24"/>
      <c r="GU404" s="24"/>
      <c r="GV404" s="24"/>
      <c r="GW404" s="24"/>
      <c r="GX404" s="24"/>
      <c r="GY404" s="24"/>
      <c r="GZ404" s="24"/>
      <c r="HA404" s="24"/>
      <c r="HB404" s="24"/>
      <c r="HC404" s="24"/>
      <c r="HD404" s="24"/>
      <c r="HE404" s="24"/>
      <c r="HF404" s="24"/>
      <c r="HG404" s="24"/>
      <c r="HH404" s="24"/>
      <c r="HI404" s="24"/>
      <c r="HJ404" s="24"/>
      <c r="HK404" s="24"/>
      <c r="HL404" s="24"/>
      <c r="HM404" s="24"/>
      <c r="HN404" s="24"/>
      <c r="HO404" s="24"/>
      <c r="HP404" s="24"/>
      <c r="HQ404" s="24"/>
      <c r="HR404" s="24"/>
      <c r="HS404" s="24"/>
      <c r="HT404" s="24"/>
      <c r="HU404" s="24"/>
      <c r="HV404" s="24"/>
      <c r="HW404" s="24"/>
      <c r="HX404" s="24"/>
      <c r="HY404" s="24"/>
      <c r="HZ404" s="24"/>
      <c r="IA404" s="24"/>
      <c r="IB404" s="24"/>
      <c r="IC404" s="24"/>
      <c r="ID404" s="24"/>
      <c r="IE404" s="24"/>
      <c r="IF404" s="24"/>
      <c r="IG404" s="24"/>
      <c r="IH404" s="24"/>
      <c r="II404" s="24"/>
      <c r="IJ404" s="24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4"/>
    </row>
    <row r="405" spans="2:256" s="20" customFormat="1" ht="15">
      <c r="B405" s="29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  <c r="FJ405" s="24"/>
      <c r="FK405" s="24"/>
      <c r="FL405" s="24"/>
      <c r="FM405" s="24"/>
      <c r="FN405" s="24"/>
      <c r="FO405" s="24"/>
      <c r="FP405" s="24"/>
      <c r="FQ405" s="24"/>
      <c r="FR405" s="24"/>
      <c r="FS405" s="24"/>
      <c r="FT405" s="24"/>
      <c r="FU405" s="24"/>
      <c r="FV405" s="24"/>
      <c r="FW405" s="24"/>
      <c r="FX405" s="24"/>
      <c r="FY405" s="24"/>
      <c r="FZ405" s="24"/>
      <c r="GA405" s="24"/>
      <c r="GB405" s="24"/>
      <c r="GC405" s="24"/>
      <c r="GD405" s="24"/>
      <c r="GE405" s="24"/>
      <c r="GF405" s="24"/>
      <c r="GG405" s="24"/>
      <c r="GH405" s="24"/>
      <c r="GI405" s="24"/>
      <c r="GJ405" s="24"/>
      <c r="GK405" s="24"/>
      <c r="GL405" s="24"/>
      <c r="GM405" s="24"/>
      <c r="GN405" s="24"/>
      <c r="GO405" s="24"/>
      <c r="GP405" s="24"/>
      <c r="GQ405" s="24"/>
      <c r="GR405" s="24"/>
      <c r="GS405" s="24"/>
      <c r="GT405" s="24"/>
      <c r="GU405" s="24"/>
      <c r="GV405" s="24"/>
      <c r="GW405" s="24"/>
      <c r="GX405" s="24"/>
      <c r="GY405" s="24"/>
      <c r="GZ405" s="24"/>
      <c r="HA405" s="24"/>
      <c r="HB405" s="24"/>
      <c r="HC405" s="24"/>
      <c r="HD405" s="24"/>
      <c r="HE405" s="24"/>
      <c r="HF405" s="24"/>
      <c r="HG405" s="24"/>
      <c r="HH405" s="24"/>
      <c r="HI405" s="24"/>
      <c r="HJ405" s="24"/>
      <c r="HK405" s="24"/>
      <c r="HL405" s="24"/>
      <c r="HM405" s="24"/>
      <c r="HN405" s="24"/>
      <c r="HO405" s="24"/>
      <c r="HP405" s="24"/>
      <c r="HQ405" s="24"/>
      <c r="HR405" s="24"/>
      <c r="HS405" s="24"/>
      <c r="HT405" s="24"/>
      <c r="HU405" s="24"/>
      <c r="HV405" s="24"/>
      <c r="HW405" s="24"/>
      <c r="HX405" s="24"/>
      <c r="HY405" s="24"/>
      <c r="HZ405" s="24"/>
      <c r="IA405" s="24"/>
      <c r="IB405" s="24"/>
      <c r="IC405" s="24"/>
      <c r="ID405" s="24"/>
      <c r="IE405" s="24"/>
      <c r="IF405" s="24"/>
      <c r="IG405" s="24"/>
      <c r="IH405" s="24"/>
      <c r="II405" s="24"/>
      <c r="IJ405" s="24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  <c r="IU405" s="24"/>
      <c r="IV405" s="24"/>
    </row>
    <row r="406" spans="2:256" s="20" customFormat="1" ht="15">
      <c r="B406" s="29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  <c r="FJ406" s="24"/>
      <c r="FK406" s="24"/>
      <c r="FL406" s="24"/>
      <c r="FM406" s="24"/>
      <c r="FN406" s="24"/>
      <c r="FO406" s="24"/>
      <c r="FP406" s="24"/>
      <c r="FQ406" s="24"/>
      <c r="FR406" s="24"/>
      <c r="FS406" s="24"/>
      <c r="FT406" s="24"/>
      <c r="FU406" s="24"/>
      <c r="FV406" s="24"/>
      <c r="FW406" s="24"/>
      <c r="FX406" s="24"/>
      <c r="FY406" s="24"/>
      <c r="FZ406" s="24"/>
      <c r="GA406" s="24"/>
      <c r="GB406" s="24"/>
      <c r="GC406" s="24"/>
      <c r="GD406" s="24"/>
      <c r="GE406" s="24"/>
      <c r="GF406" s="24"/>
      <c r="GG406" s="24"/>
      <c r="GH406" s="24"/>
      <c r="GI406" s="24"/>
      <c r="GJ406" s="24"/>
      <c r="GK406" s="24"/>
      <c r="GL406" s="24"/>
      <c r="GM406" s="24"/>
      <c r="GN406" s="24"/>
      <c r="GO406" s="24"/>
      <c r="GP406" s="24"/>
      <c r="GQ406" s="24"/>
      <c r="GR406" s="24"/>
      <c r="GS406" s="24"/>
      <c r="GT406" s="24"/>
      <c r="GU406" s="24"/>
      <c r="GV406" s="24"/>
      <c r="GW406" s="24"/>
      <c r="GX406" s="24"/>
      <c r="GY406" s="24"/>
      <c r="GZ406" s="24"/>
      <c r="HA406" s="24"/>
      <c r="HB406" s="24"/>
      <c r="HC406" s="24"/>
      <c r="HD406" s="24"/>
      <c r="HE406" s="24"/>
      <c r="HF406" s="24"/>
      <c r="HG406" s="24"/>
      <c r="HH406" s="24"/>
      <c r="HI406" s="24"/>
      <c r="HJ406" s="24"/>
      <c r="HK406" s="24"/>
      <c r="HL406" s="24"/>
      <c r="HM406" s="24"/>
      <c r="HN406" s="24"/>
      <c r="HO406" s="24"/>
      <c r="HP406" s="24"/>
      <c r="HQ406" s="24"/>
      <c r="HR406" s="24"/>
      <c r="HS406" s="24"/>
      <c r="HT406" s="24"/>
      <c r="HU406" s="24"/>
      <c r="HV406" s="24"/>
      <c r="HW406" s="24"/>
      <c r="HX406" s="24"/>
      <c r="HY406" s="24"/>
      <c r="HZ406" s="24"/>
      <c r="IA406" s="24"/>
      <c r="IB406" s="24"/>
      <c r="IC406" s="24"/>
      <c r="ID406" s="24"/>
      <c r="IE406" s="24"/>
      <c r="IF406" s="24"/>
      <c r="IG406" s="24"/>
      <c r="IH406" s="24"/>
      <c r="II406" s="24"/>
      <c r="IJ406" s="24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4"/>
    </row>
    <row r="407" spans="2:256" s="20" customFormat="1" ht="15">
      <c r="B407" s="29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  <c r="FJ407" s="24"/>
      <c r="FK407" s="24"/>
      <c r="FL407" s="24"/>
      <c r="FM407" s="24"/>
      <c r="FN407" s="24"/>
      <c r="FO407" s="24"/>
      <c r="FP407" s="24"/>
      <c r="FQ407" s="24"/>
      <c r="FR407" s="24"/>
      <c r="FS407" s="24"/>
      <c r="FT407" s="24"/>
      <c r="FU407" s="24"/>
      <c r="FV407" s="24"/>
      <c r="FW407" s="24"/>
      <c r="FX407" s="24"/>
      <c r="FY407" s="24"/>
      <c r="FZ407" s="24"/>
      <c r="GA407" s="24"/>
      <c r="GB407" s="24"/>
      <c r="GC407" s="24"/>
      <c r="GD407" s="24"/>
      <c r="GE407" s="24"/>
      <c r="GF407" s="24"/>
      <c r="GG407" s="24"/>
      <c r="GH407" s="24"/>
      <c r="GI407" s="24"/>
      <c r="GJ407" s="24"/>
      <c r="GK407" s="24"/>
      <c r="GL407" s="24"/>
      <c r="GM407" s="24"/>
      <c r="GN407" s="24"/>
      <c r="GO407" s="24"/>
      <c r="GP407" s="24"/>
      <c r="GQ407" s="24"/>
      <c r="GR407" s="24"/>
      <c r="GS407" s="24"/>
      <c r="GT407" s="24"/>
      <c r="GU407" s="24"/>
      <c r="GV407" s="24"/>
      <c r="GW407" s="24"/>
      <c r="GX407" s="24"/>
      <c r="GY407" s="24"/>
      <c r="GZ407" s="24"/>
      <c r="HA407" s="24"/>
      <c r="HB407" s="24"/>
      <c r="HC407" s="24"/>
      <c r="HD407" s="24"/>
      <c r="HE407" s="24"/>
      <c r="HF407" s="24"/>
      <c r="HG407" s="24"/>
      <c r="HH407" s="24"/>
      <c r="HI407" s="24"/>
      <c r="HJ407" s="24"/>
      <c r="HK407" s="24"/>
      <c r="HL407" s="24"/>
      <c r="HM407" s="24"/>
      <c r="HN407" s="24"/>
      <c r="HO407" s="24"/>
      <c r="HP407" s="24"/>
      <c r="HQ407" s="24"/>
      <c r="HR407" s="24"/>
      <c r="HS407" s="24"/>
      <c r="HT407" s="24"/>
      <c r="HU407" s="24"/>
      <c r="HV407" s="24"/>
      <c r="HW407" s="24"/>
      <c r="HX407" s="24"/>
      <c r="HY407" s="24"/>
      <c r="HZ407" s="24"/>
      <c r="IA407" s="24"/>
      <c r="IB407" s="24"/>
      <c r="IC407" s="24"/>
      <c r="ID407" s="24"/>
      <c r="IE407" s="24"/>
      <c r="IF407" s="24"/>
      <c r="IG407" s="24"/>
      <c r="IH407" s="24"/>
      <c r="II407" s="24"/>
      <c r="IJ407" s="24"/>
      <c r="IK407" s="24"/>
      <c r="IL407" s="24"/>
      <c r="IM407" s="24"/>
      <c r="IN407" s="24"/>
      <c r="IO407" s="24"/>
      <c r="IP407" s="24"/>
      <c r="IQ407" s="24"/>
      <c r="IR407" s="24"/>
      <c r="IS407" s="24"/>
      <c r="IT407" s="24"/>
      <c r="IU407" s="24"/>
      <c r="IV407" s="24"/>
    </row>
    <row r="408" spans="2:256" s="20" customFormat="1" ht="15">
      <c r="B408" s="29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  <c r="FV408" s="24"/>
      <c r="FW408" s="24"/>
      <c r="FX408" s="24"/>
      <c r="FY408" s="24"/>
      <c r="FZ408" s="24"/>
      <c r="GA408" s="24"/>
      <c r="GB408" s="24"/>
      <c r="GC408" s="24"/>
      <c r="GD408" s="24"/>
      <c r="GE408" s="24"/>
      <c r="GF408" s="24"/>
      <c r="GG408" s="24"/>
      <c r="GH408" s="24"/>
      <c r="GI408" s="24"/>
      <c r="GJ408" s="24"/>
      <c r="GK408" s="24"/>
      <c r="GL408" s="24"/>
      <c r="GM408" s="24"/>
      <c r="GN408" s="24"/>
      <c r="GO408" s="24"/>
      <c r="GP408" s="24"/>
      <c r="GQ408" s="24"/>
      <c r="GR408" s="24"/>
      <c r="GS408" s="24"/>
      <c r="GT408" s="24"/>
      <c r="GU408" s="24"/>
      <c r="GV408" s="24"/>
      <c r="GW408" s="24"/>
      <c r="GX408" s="24"/>
      <c r="GY408" s="24"/>
      <c r="GZ408" s="24"/>
      <c r="HA408" s="24"/>
      <c r="HB408" s="24"/>
      <c r="HC408" s="24"/>
      <c r="HD408" s="24"/>
      <c r="HE408" s="24"/>
      <c r="HF408" s="24"/>
      <c r="HG408" s="24"/>
      <c r="HH408" s="24"/>
      <c r="HI408" s="24"/>
      <c r="HJ408" s="24"/>
      <c r="HK408" s="24"/>
      <c r="HL408" s="24"/>
      <c r="HM408" s="24"/>
      <c r="HN408" s="24"/>
      <c r="HO408" s="24"/>
      <c r="HP408" s="24"/>
      <c r="HQ408" s="24"/>
      <c r="HR408" s="24"/>
      <c r="HS408" s="24"/>
      <c r="HT408" s="24"/>
      <c r="HU408" s="24"/>
      <c r="HV408" s="24"/>
      <c r="HW408" s="24"/>
      <c r="HX408" s="24"/>
      <c r="HY408" s="24"/>
      <c r="HZ408" s="24"/>
      <c r="IA408" s="24"/>
      <c r="IB408" s="24"/>
      <c r="IC408" s="24"/>
      <c r="ID408" s="24"/>
      <c r="IE408" s="24"/>
      <c r="IF408" s="24"/>
      <c r="IG408" s="24"/>
      <c r="IH408" s="24"/>
      <c r="II408" s="24"/>
      <c r="IJ408" s="24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4"/>
    </row>
    <row r="409" spans="2:256" s="20" customFormat="1" ht="15">
      <c r="B409" s="29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  <c r="HX409" s="24"/>
      <c r="HY409" s="24"/>
      <c r="HZ409" s="24"/>
      <c r="IA409" s="24"/>
      <c r="IB409" s="24"/>
      <c r="IC409" s="24"/>
      <c r="ID409" s="24"/>
      <c r="IE409" s="24"/>
      <c r="IF409" s="24"/>
      <c r="IG409" s="24"/>
      <c r="IH409" s="24"/>
      <c r="II409" s="24"/>
      <c r="IJ409" s="24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  <c r="IU409" s="24"/>
      <c r="IV409" s="24"/>
    </row>
    <row r="410" spans="2:256" s="20" customFormat="1" ht="15">
      <c r="B410" s="29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  <c r="IE410" s="24"/>
      <c r="IF410" s="24"/>
      <c r="IG410" s="24"/>
      <c r="IH410" s="24"/>
      <c r="II410" s="24"/>
      <c r="IJ410" s="24"/>
      <c r="IK410" s="24"/>
      <c r="IL410" s="24"/>
      <c r="IM410" s="24"/>
      <c r="IN410" s="24"/>
      <c r="IO410" s="24"/>
      <c r="IP410" s="24"/>
      <c r="IQ410" s="24"/>
      <c r="IR410" s="24"/>
      <c r="IS410" s="24"/>
      <c r="IT410" s="24"/>
      <c r="IU410" s="24"/>
      <c r="IV410" s="24"/>
    </row>
    <row r="411" spans="2:256" s="20" customFormat="1" ht="15">
      <c r="B411" s="29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  <c r="HX411" s="24"/>
      <c r="HY411" s="24"/>
      <c r="HZ411" s="24"/>
      <c r="IA411" s="24"/>
      <c r="IB411" s="24"/>
      <c r="IC411" s="24"/>
      <c r="ID411" s="24"/>
      <c r="IE411" s="24"/>
      <c r="IF411" s="24"/>
      <c r="IG411" s="24"/>
      <c r="IH411" s="24"/>
      <c r="II411" s="24"/>
      <c r="IJ411" s="24"/>
      <c r="IK411" s="24"/>
      <c r="IL411" s="24"/>
      <c r="IM411" s="24"/>
      <c r="IN411" s="24"/>
      <c r="IO411" s="24"/>
      <c r="IP411" s="24"/>
      <c r="IQ411" s="24"/>
      <c r="IR411" s="24"/>
      <c r="IS411" s="24"/>
      <c r="IT411" s="24"/>
      <c r="IU411" s="24"/>
      <c r="IV411" s="24"/>
    </row>
    <row r="412" spans="2:256" s="20" customFormat="1" ht="15">
      <c r="B412" s="29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  <c r="HX412" s="24"/>
      <c r="HY412" s="24"/>
      <c r="HZ412" s="24"/>
      <c r="IA412" s="24"/>
      <c r="IB412" s="24"/>
      <c r="IC412" s="24"/>
      <c r="ID412" s="24"/>
      <c r="IE412" s="24"/>
      <c r="IF412" s="24"/>
      <c r="IG412" s="24"/>
      <c r="IH412" s="24"/>
      <c r="II412" s="24"/>
      <c r="IJ412" s="24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4"/>
    </row>
    <row r="413" spans="2:256" s="20" customFormat="1" ht="15">
      <c r="B413" s="29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  <c r="FV413" s="24"/>
      <c r="FW413" s="24"/>
      <c r="FX413" s="24"/>
      <c r="FY413" s="24"/>
      <c r="FZ413" s="24"/>
      <c r="GA413" s="24"/>
      <c r="GB413" s="24"/>
      <c r="GC413" s="24"/>
      <c r="GD413" s="24"/>
      <c r="GE413" s="24"/>
      <c r="GF413" s="24"/>
      <c r="GG413" s="24"/>
      <c r="GH413" s="24"/>
      <c r="GI413" s="24"/>
      <c r="GJ413" s="24"/>
      <c r="GK413" s="24"/>
      <c r="GL413" s="24"/>
      <c r="GM413" s="24"/>
      <c r="GN413" s="24"/>
      <c r="GO413" s="24"/>
      <c r="GP413" s="24"/>
      <c r="GQ413" s="24"/>
      <c r="GR413" s="24"/>
      <c r="GS413" s="24"/>
      <c r="GT413" s="24"/>
      <c r="GU413" s="24"/>
      <c r="GV413" s="24"/>
      <c r="GW413" s="24"/>
      <c r="GX413" s="24"/>
      <c r="GY413" s="24"/>
      <c r="GZ413" s="24"/>
      <c r="HA413" s="24"/>
      <c r="HB413" s="24"/>
      <c r="HC413" s="24"/>
      <c r="HD413" s="24"/>
      <c r="HE413" s="24"/>
      <c r="HF413" s="24"/>
      <c r="HG413" s="24"/>
      <c r="HH413" s="24"/>
      <c r="HI413" s="24"/>
      <c r="HJ413" s="24"/>
      <c r="HK413" s="24"/>
      <c r="HL413" s="24"/>
      <c r="HM413" s="24"/>
      <c r="HN413" s="24"/>
      <c r="HO413" s="24"/>
      <c r="HP413" s="24"/>
      <c r="HQ413" s="24"/>
      <c r="HR413" s="24"/>
      <c r="HS413" s="24"/>
      <c r="HT413" s="24"/>
      <c r="HU413" s="24"/>
      <c r="HV413" s="24"/>
      <c r="HW413" s="24"/>
      <c r="HX413" s="24"/>
      <c r="HY413" s="24"/>
      <c r="HZ413" s="24"/>
      <c r="IA413" s="24"/>
      <c r="IB413" s="24"/>
      <c r="IC413" s="24"/>
      <c r="ID413" s="24"/>
      <c r="IE413" s="24"/>
      <c r="IF413" s="24"/>
      <c r="IG413" s="24"/>
      <c r="IH413" s="24"/>
      <c r="II413" s="24"/>
      <c r="IJ413" s="24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2:256" s="20" customFormat="1" ht="15">
      <c r="B414" s="29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  <c r="FV414" s="24"/>
      <c r="FW414" s="24"/>
      <c r="FX414" s="24"/>
      <c r="FY414" s="24"/>
      <c r="FZ414" s="24"/>
      <c r="GA414" s="24"/>
      <c r="GB414" s="24"/>
      <c r="GC414" s="24"/>
      <c r="GD414" s="24"/>
      <c r="GE414" s="24"/>
      <c r="GF414" s="24"/>
      <c r="GG414" s="24"/>
      <c r="GH414" s="24"/>
      <c r="GI414" s="24"/>
      <c r="GJ414" s="24"/>
      <c r="GK414" s="24"/>
      <c r="GL414" s="24"/>
      <c r="GM414" s="24"/>
      <c r="GN414" s="24"/>
      <c r="GO414" s="24"/>
      <c r="GP414" s="24"/>
      <c r="GQ414" s="24"/>
      <c r="GR414" s="24"/>
      <c r="GS414" s="24"/>
      <c r="GT414" s="24"/>
      <c r="GU414" s="24"/>
      <c r="GV414" s="24"/>
      <c r="GW414" s="24"/>
      <c r="GX414" s="24"/>
      <c r="GY414" s="24"/>
      <c r="GZ414" s="24"/>
      <c r="HA414" s="24"/>
      <c r="HB414" s="24"/>
      <c r="HC414" s="24"/>
      <c r="HD414" s="24"/>
      <c r="HE414" s="24"/>
      <c r="HF414" s="24"/>
      <c r="HG414" s="24"/>
      <c r="HH414" s="24"/>
      <c r="HI414" s="24"/>
      <c r="HJ414" s="24"/>
      <c r="HK414" s="24"/>
      <c r="HL414" s="24"/>
      <c r="HM414" s="24"/>
      <c r="HN414" s="24"/>
      <c r="HO414" s="24"/>
      <c r="HP414" s="24"/>
      <c r="HQ414" s="24"/>
      <c r="HR414" s="24"/>
      <c r="HS414" s="24"/>
      <c r="HT414" s="24"/>
      <c r="HU414" s="24"/>
      <c r="HV414" s="24"/>
      <c r="HW414" s="24"/>
      <c r="HX414" s="24"/>
      <c r="HY414" s="24"/>
      <c r="HZ414" s="24"/>
      <c r="IA414" s="24"/>
      <c r="IB414" s="24"/>
      <c r="IC414" s="24"/>
      <c r="ID414" s="24"/>
      <c r="IE414" s="24"/>
      <c r="IF414" s="24"/>
      <c r="IG414" s="24"/>
      <c r="IH414" s="24"/>
      <c r="II414" s="24"/>
      <c r="IJ414" s="24"/>
      <c r="IK414" s="24"/>
      <c r="IL414" s="24"/>
      <c r="IM414" s="24"/>
      <c r="IN414" s="24"/>
      <c r="IO414" s="24"/>
      <c r="IP414" s="24"/>
      <c r="IQ414" s="24"/>
      <c r="IR414" s="24"/>
      <c r="IS414" s="24"/>
      <c r="IT414" s="24"/>
      <c r="IU414" s="24"/>
      <c r="IV414" s="24"/>
    </row>
    <row r="415" spans="2:256" s="20" customFormat="1" ht="15">
      <c r="B415" s="29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  <c r="FV415" s="24"/>
      <c r="FW415" s="24"/>
      <c r="FX415" s="24"/>
      <c r="FY415" s="24"/>
      <c r="FZ415" s="24"/>
      <c r="GA415" s="24"/>
      <c r="GB415" s="24"/>
      <c r="GC415" s="24"/>
      <c r="GD415" s="24"/>
      <c r="GE415" s="24"/>
      <c r="GF415" s="24"/>
      <c r="GG415" s="24"/>
      <c r="GH415" s="24"/>
      <c r="GI415" s="24"/>
      <c r="GJ415" s="24"/>
      <c r="GK415" s="24"/>
      <c r="GL415" s="24"/>
      <c r="GM415" s="24"/>
      <c r="GN415" s="24"/>
      <c r="GO415" s="24"/>
      <c r="GP415" s="24"/>
      <c r="GQ415" s="24"/>
      <c r="GR415" s="24"/>
      <c r="GS415" s="24"/>
      <c r="GT415" s="24"/>
      <c r="GU415" s="24"/>
      <c r="GV415" s="24"/>
      <c r="GW415" s="24"/>
      <c r="GX415" s="24"/>
      <c r="GY415" s="24"/>
      <c r="GZ415" s="24"/>
      <c r="HA415" s="24"/>
      <c r="HB415" s="24"/>
      <c r="HC415" s="24"/>
      <c r="HD415" s="24"/>
      <c r="HE415" s="24"/>
      <c r="HF415" s="24"/>
      <c r="HG415" s="24"/>
      <c r="HH415" s="24"/>
      <c r="HI415" s="24"/>
      <c r="HJ415" s="24"/>
      <c r="HK415" s="24"/>
      <c r="HL415" s="24"/>
      <c r="HM415" s="24"/>
      <c r="HN415" s="24"/>
      <c r="HO415" s="24"/>
      <c r="HP415" s="24"/>
      <c r="HQ415" s="24"/>
      <c r="HR415" s="24"/>
      <c r="HS415" s="24"/>
      <c r="HT415" s="24"/>
      <c r="HU415" s="24"/>
      <c r="HV415" s="24"/>
      <c r="HW415" s="24"/>
      <c r="HX415" s="24"/>
      <c r="HY415" s="24"/>
      <c r="HZ415" s="24"/>
      <c r="IA415" s="24"/>
      <c r="IB415" s="24"/>
      <c r="IC415" s="24"/>
      <c r="ID415" s="24"/>
      <c r="IE415" s="24"/>
      <c r="IF415" s="24"/>
      <c r="IG415" s="24"/>
      <c r="IH415" s="24"/>
      <c r="II415" s="24"/>
      <c r="IJ415" s="24"/>
      <c r="IK415" s="24"/>
      <c r="IL415" s="24"/>
      <c r="IM415" s="24"/>
      <c r="IN415" s="24"/>
      <c r="IO415" s="24"/>
      <c r="IP415" s="24"/>
      <c r="IQ415" s="24"/>
      <c r="IR415" s="24"/>
      <c r="IS415" s="24"/>
      <c r="IT415" s="24"/>
      <c r="IU415" s="24"/>
      <c r="IV415" s="24"/>
    </row>
    <row r="416" spans="2:256" s="20" customFormat="1" ht="15">
      <c r="B416" s="29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  <c r="FV416" s="24"/>
      <c r="FW416" s="24"/>
      <c r="FX416" s="24"/>
      <c r="FY416" s="24"/>
      <c r="FZ416" s="24"/>
      <c r="GA416" s="24"/>
      <c r="GB416" s="24"/>
      <c r="GC416" s="24"/>
      <c r="GD416" s="24"/>
      <c r="GE416" s="24"/>
      <c r="GF416" s="24"/>
      <c r="GG416" s="24"/>
      <c r="GH416" s="24"/>
      <c r="GI416" s="24"/>
      <c r="GJ416" s="24"/>
      <c r="GK416" s="24"/>
      <c r="GL416" s="24"/>
      <c r="GM416" s="24"/>
      <c r="GN416" s="24"/>
      <c r="GO416" s="24"/>
      <c r="GP416" s="24"/>
      <c r="GQ416" s="24"/>
      <c r="GR416" s="24"/>
      <c r="GS416" s="24"/>
      <c r="GT416" s="24"/>
      <c r="GU416" s="24"/>
      <c r="GV416" s="24"/>
      <c r="GW416" s="24"/>
      <c r="GX416" s="24"/>
      <c r="GY416" s="24"/>
      <c r="GZ416" s="24"/>
      <c r="HA416" s="24"/>
      <c r="HB416" s="24"/>
      <c r="HC416" s="24"/>
      <c r="HD416" s="24"/>
      <c r="HE416" s="24"/>
      <c r="HF416" s="24"/>
      <c r="HG416" s="24"/>
      <c r="HH416" s="24"/>
      <c r="HI416" s="24"/>
      <c r="HJ416" s="24"/>
      <c r="HK416" s="24"/>
      <c r="HL416" s="24"/>
      <c r="HM416" s="24"/>
      <c r="HN416" s="24"/>
      <c r="HO416" s="24"/>
      <c r="HP416" s="24"/>
      <c r="HQ416" s="24"/>
      <c r="HR416" s="24"/>
      <c r="HS416" s="24"/>
      <c r="HT416" s="24"/>
      <c r="HU416" s="24"/>
      <c r="HV416" s="24"/>
      <c r="HW416" s="24"/>
      <c r="HX416" s="24"/>
      <c r="HY416" s="24"/>
      <c r="HZ416" s="24"/>
      <c r="IA416" s="24"/>
      <c r="IB416" s="24"/>
      <c r="IC416" s="24"/>
      <c r="ID416" s="24"/>
      <c r="IE416" s="24"/>
      <c r="IF416" s="24"/>
      <c r="IG416" s="24"/>
      <c r="IH416" s="24"/>
      <c r="II416" s="24"/>
      <c r="IJ416" s="24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4"/>
    </row>
    <row r="417" spans="2:256" s="20" customFormat="1" ht="15">
      <c r="B417" s="29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  <c r="FV417" s="24"/>
      <c r="FW417" s="24"/>
      <c r="FX417" s="24"/>
      <c r="FY417" s="24"/>
      <c r="FZ417" s="24"/>
      <c r="GA417" s="24"/>
      <c r="GB417" s="24"/>
      <c r="GC417" s="24"/>
      <c r="GD417" s="24"/>
      <c r="GE417" s="24"/>
      <c r="GF417" s="24"/>
      <c r="GG417" s="24"/>
      <c r="GH417" s="24"/>
      <c r="GI417" s="24"/>
      <c r="GJ417" s="24"/>
      <c r="GK417" s="24"/>
      <c r="GL417" s="24"/>
      <c r="GM417" s="24"/>
      <c r="GN417" s="24"/>
      <c r="GO417" s="24"/>
      <c r="GP417" s="24"/>
      <c r="GQ417" s="24"/>
      <c r="GR417" s="24"/>
      <c r="GS417" s="24"/>
      <c r="GT417" s="24"/>
      <c r="GU417" s="24"/>
      <c r="GV417" s="24"/>
      <c r="GW417" s="24"/>
      <c r="GX417" s="24"/>
      <c r="GY417" s="24"/>
      <c r="GZ417" s="24"/>
      <c r="HA417" s="24"/>
      <c r="HB417" s="24"/>
      <c r="HC417" s="24"/>
      <c r="HD417" s="24"/>
      <c r="HE417" s="24"/>
      <c r="HF417" s="24"/>
      <c r="HG417" s="24"/>
      <c r="HH417" s="24"/>
      <c r="HI417" s="24"/>
      <c r="HJ417" s="24"/>
      <c r="HK417" s="24"/>
      <c r="HL417" s="24"/>
      <c r="HM417" s="24"/>
      <c r="HN417" s="24"/>
      <c r="HO417" s="24"/>
      <c r="HP417" s="24"/>
      <c r="HQ417" s="24"/>
      <c r="HR417" s="24"/>
      <c r="HS417" s="24"/>
      <c r="HT417" s="24"/>
      <c r="HU417" s="24"/>
      <c r="HV417" s="24"/>
      <c r="HW417" s="24"/>
      <c r="HX417" s="24"/>
      <c r="HY417" s="24"/>
      <c r="HZ417" s="24"/>
      <c r="IA417" s="24"/>
      <c r="IB417" s="24"/>
      <c r="IC417" s="24"/>
      <c r="ID417" s="24"/>
      <c r="IE417" s="24"/>
      <c r="IF417" s="24"/>
      <c r="IG417" s="24"/>
      <c r="IH417" s="24"/>
      <c r="II417" s="24"/>
      <c r="IJ417" s="24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4"/>
    </row>
    <row r="418" spans="2:256" s="20" customFormat="1" ht="15">
      <c r="B418" s="29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4"/>
    </row>
    <row r="419" spans="2:256" s="20" customFormat="1" ht="15">
      <c r="B419" s="29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  <c r="FV419" s="24"/>
      <c r="FW419" s="24"/>
      <c r="FX419" s="24"/>
      <c r="FY419" s="24"/>
      <c r="FZ419" s="24"/>
      <c r="GA419" s="24"/>
      <c r="GB419" s="24"/>
      <c r="GC419" s="24"/>
      <c r="GD419" s="24"/>
      <c r="GE419" s="24"/>
      <c r="GF419" s="24"/>
      <c r="GG419" s="24"/>
      <c r="GH419" s="24"/>
      <c r="GI419" s="24"/>
      <c r="GJ419" s="24"/>
      <c r="GK419" s="24"/>
      <c r="GL419" s="24"/>
      <c r="GM419" s="24"/>
      <c r="GN419" s="24"/>
      <c r="GO419" s="24"/>
      <c r="GP419" s="24"/>
      <c r="GQ419" s="24"/>
      <c r="GR419" s="24"/>
      <c r="GS419" s="24"/>
      <c r="GT419" s="24"/>
      <c r="GU419" s="24"/>
      <c r="GV419" s="24"/>
      <c r="GW419" s="24"/>
      <c r="GX419" s="24"/>
      <c r="GY419" s="24"/>
      <c r="GZ419" s="24"/>
      <c r="HA419" s="24"/>
      <c r="HB419" s="24"/>
      <c r="HC419" s="24"/>
      <c r="HD419" s="24"/>
      <c r="HE419" s="24"/>
      <c r="HF419" s="24"/>
      <c r="HG419" s="24"/>
      <c r="HH419" s="24"/>
      <c r="HI419" s="24"/>
      <c r="HJ419" s="24"/>
      <c r="HK419" s="24"/>
      <c r="HL419" s="24"/>
      <c r="HM419" s="24"/>
      <c r="HN419" s="24"/>
      <c r="HO419" s="24"/>
      <c r="HP419" s="24"/>
      <c r="HQ419" s="24"/>
      <c r="HR419" s="24"/>
      <c r="HS419" s="24"/>
      <c r="HT419" s="24"/>
      <c r="HU419" s="24"/>
      <c r="HV419" s="24"/>
      <c r="HW419" s="24"/>
      <c r="HX419" s="24"/>
      <c r="HY419" s="24"/>
      <c r="HZ419" s="24"/>
      <c r="IA419" s="24"/>
      <c r="IB419" s="24"/>
      <c r="IC419" s="24"/>
      <c r="ID419" s="24"/>
      <c r="IE419" s="24"/>
      <c r="IF419" s="24"/>
      <c r="IG419" s="24"/>
      <c r="IH419" s="24"/>
      <c r="II419" s="24"/>
      <c r="IJ419" s="24"/>
      <c r="IK419" s="24"/>
      <c r="IL419" s="24"/>
      <c r="IM419" s="24"/>
      <c r="IN419" s="24"/>
      <c r="IO419" s="24"/>
      <c r="IP419" s="24"/>
      <c r="IQ419" s="24"/>
      <c r="IR419" s="24"/>
      <c r="IS419" s="24"/>
      <c r="IT419" s="24"/>
      <c r="IU419" s="24"/>
      <c r="IV419" s="24"/>
    </row>
    <row r="420" spans="2:256" s="20" customFormat="1" ht="15">
      <c r="B420" s="29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</row>
    <row r="421" spans="2:256" s="20" customFormat="1" ht="15">
      <c r="B421" s="29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  <c r="FV421" s="24"/>
      <c r="FW421" s="24"/>
      <c r="FX421" s="24"/>
      <c r="FY421" s="24"/>
      <c r="FZ421" s="24"/>
      <c r="GA421" s="24"/>
      <c r="GB421" s="24"/>
      <c r="GC421" s="24"/>
      <c r="GD421" s="24"/>
      <c r="GE421" s="24"/>
      <c r="GF421" s="24"/>
      <c r="GG421" s="24"/>
      <c r="GH421" s="24"/>
      <c r="GI421" s="24"/>
      <c r="GJ421" s="24"/>
      <c r="GK421" s="24"/>
      <c r="GL421" s="24"/>
      <c r="GM421" s="24"/>
      <c r="GN421" s="24"/>
      <c r="GO421" s="24"/>
      <c r="GP421" s="24"/>
      <c r="GQ421" s="24"/>
      <c r="GR421" s="24"/>
      <c r="GS421" s="24"/>
      <c r="GT421" s="24"/>
      <c r="GU421" s="24"/>
      <c r="GV421" s="24"/>
      <c r="GW421" s="24"/>
      <c r="GX421" s="24"/>
      <c r="GY421" s="24"/>
      <c r="GZ421" s="24"/>
      <c r="HA421" s="24"/>
      <c r="HB421" s="24"/>
      <c r="HC421" s="24"/>
      <c r="HD421" s="24"/>
      <c r="HE421" s="24"/>
      <c r="HF421" s="24"/>
      <c r="HG421" s="24"/>
      <c r="HH421" s="24"/>
      <c r="HI421" s="24"/>
      <c r="HJ421" s="24"/>
      <c r="HK421" s="24"/>
      <c r="HL421" s="24"/>
      <c r="HM421" s="24"/>
      <c r="HN421" s="24"/>
      <c r="HO421" s="24"/>
      <c r="HP421" s="24"/>
      <c r="HQ421" s="24"/>
      <c r="HR421" s="24"/>
      <c r="HS421" s="24"/>
      <c r="HT421" s="24"/>
      <c r="HU421" s="24"/>
      <c r="HV421" s="24"/>
      <c r="HW421" s="24"/>
      <c r="HX421" s="24"/>
      <c r="HY421" s="24"/>
      <c r="HZ421" s="24"/>
      <c r="IA421" s="24"/>
      <c r="IB421" s="24"/>
      <c r="IC421" s="24"/>
      <c r="ID421" s="24"/>
      <c r="IE421" s="24"/>
      <c r="IF421" s="24"/>
      <c r="IG421" s="24"/>
      <c r="IH421" s="24"/>
      <c r="II421" s="24"/>
      <c r="IJ421" s="24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</row>
    <row r="422" spans="2:256" s="20" customFormat="1" ht="15">
      <c r="B422" s="29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  <c r="FV422" s="24"/>
      <c r="FW422" s="24"/>
      <c r="FX422" s="24"/>
      <c r="FY422" s="24"/>
      <c r="FZ422" s="24"/>
      <c r="GA422" s="24"/>
      <c r="GB422" s="24"/>
      <c r="GC422" s="24"/>
      <c r="GD422" s="24"/>
      <c r="GE422" s="24"/>
      <c r="GF422" s="24"/>
      <c r="GG422" s="24"/>
      <c r="GH422" s="24"/>
      <c r="GI422" s="24"/>
      <c r="GJ422" s="24"/>
      <c r="GK422" s="24"/>
      <c r="GL422" s="24"/>
      <c r="GM422" s="24"/>
      <c r="GN422" s="24"/>
      <c r="GO422" s="24"/>
      <c r="GP422" s="24"/>
      <c r="GQ422" s="24"/>
      <c r="GR422" s="24"/>
      <c r="GS422" s="24"/>
      <c r="GT422" s="24"/>
      <c r="GU422" s="24"/>
      <c r="GV422" s="24"/>
      <c r="GW422" s="24"/>
      <c r="GX422" s="24"/>
      <c r="GY422" s="24"/>
      <c r="GZ422" s="24"/>
      <c r="HA422" s="24"/>
      <c r="HB422" s="24"/>
      <c r="HC422" s="24"/>
      <c r="HD422" s="24"/>
      <c r="HE422" s="24"/>
      <c r="HF422" s="24"/>
      <c r="HG422" s="24"/>
      <c r="HH422" s="24"/>
      <c r="HI422" s="24"/>
      <c r="HJ422" s="24"/>
      <c r="HK422" s="24"/>
      <c r="HL422" s="24"/>
      <c r="HM422" s="24"/>
      <c r="HN422" s="24"/>
      <c r="HO422" s="24"/>
      <c r="HP422" s="24"/>
      <c r="HQ422" s="24"/>
      <c r="HR422" s="24"/>
      <c r="HS422" s="24"/>
      <c r="HT422" s="24"/>
      <c r="HU422" s="24"/>
      <c r="HV422" s="24"/>
      <c r="HW422" s="24"/>
      <c r="HX422" s="24"/>
      <c r="HY422" s="24"/>
      <c r="HZ422" s="24"/>
      <c r="IA422" s="24"/>
      <c r="IB422" s="24"/>
      <c r="IC422" s="24"/>
      <c r="ID422" s="24"/>
      <c r="IE422" s="24"/>
      <c r="IF422" s="24"/>
      <c r="IG422" s="24"/>
      <c r="IH422" s="24"/>
      <c r="II422" s="24"/>
      <c r="IJ422" s="24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</row>
    <row r="423" spans="2:256" s="20" customFormat="1" ht="15">
      <c r="B423" s="29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  <c r="FV423" s="24"/>
      <c r="FW423" s="24"/>
      <c r="FX423" s="24"/>
      <c r="FY423" s="24"/>
      <c r="FZ423" s="24"/>
      <c r="GA423" s="24"/>
      <c r="GB423" s="24"/>
      <c r="GC423" s="24"/>
      <c r="GD423" s="24"/>
      <c r="GE423" s="24"/>
      <c r="GF423" s="24"/>
      <c r="GG423" s="24"/>
      <c r="GH423" s="24"/>
      <c r="GI423" s="24"/>
      <c r="GJ423" s="24"/>
      <c r="GK423" s="24"/>
      <c r="GL423" s="24"/>
      <c r="GM423" s="24"/>
      <c r="GN423" s="24"/>
      <c r="GO423" s="24"/>
      <c r="GP423" s="24"/>
      <c r="GQ423" s="24"/>
      <c r="GR423" s="24"/>
      <c r="GS423" s="24"/>
      <c r="GT423" s="24"/>
      <c r="GU423" s="24"/>
      <c r="GV423" s="24"/>
      <c r="GW423" s="24"/>
      <c r="GX423" s="24"/>
      <c r="GY423" s="24"/>
      <c r="GZ423" s="24"/>
      <c r="HA423" s="24"/>
      <c r="HB423" s="24"/>
      <c r="HC423" s="24"/>
      <c r="HD423" s="24"/>
      <c r="HE423" s="24"/>
      <c r="HF423" s="24"/>
      <c r="HG423" s="24"/>
      <c r="HH423" s="24"/>
      <c r="HI423" s="24"/>
      <c r="HJ423" s="24"/>
      <c r="HK423" s="24"/>
      <c r="HL423" s="24"/>
      <c r="HM423" s="24"/>
      <c r="HN423" s="24"/>
      <c r="HO423" s="24"/>
      <c r="HP423" s="24"/>
      <c r="HQ423" s="24"/>
      <c r="HR423" s="24"/>
      <c r="HS423" s="24"/>
      <c r="HT423" s="24"/>
      <c r="HU423" s="24"/>
      <c r="HV423" s="24"/>
      <c r="HW423" s="24"/>
      <c r="HX423" s="24"/>
      <c r="HY423" s="24"/>
      <c r="HZ423" s="24"/>
      <c r="IA423" s="24"/>
      <c r="IB423" s="24"/>
      <c r="IC423" s="24"/>
      <c r="ID423" s="24"/>
      <c r="IE423" s="24"/>
      <c r="IF423" s="24"/>
      <c r="IG423" s="24"/>
      <c r="IH423" s="24"/>
      <c r="II423" s="24"/>
      <c r="IJ423" s="24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</row>
    <row r="424" spans="2:256" s="20" customFormat="1" ht="15">
      <c r="B424" s="29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  <c r="FV424" s="24"/>
      <c r="FW424" s="24"/>
      <c r="FX424" s="24"/>
      <c r="FY424" s="24"/>
      <c r="FZ424" s="24"/>
      <c r="GA424" s="24"/>
      <c r="GB424" s="24"/>
      <c r="GC424" s="24"/>
      <c r="GD424" s="24"/>
      <c r="GE424" s="24"/>
      <c r="GF424" s="24"/>
      <c r="GG424" s="24"/>
      <c r="GH424" s="24"/>
      <c r="GI424" s="24"/>
      <c r="GJ424" s="24"/>
      <c r="GK424" s="24"/>
      <c r="GL424" s="24"/>
      <c r="GM424" s="24"/>
      <c r="GN424" s="24"/>
      <c r="GO424" s="24"/>
      <c r="GP424" s="24"/>
      <c r="GQ424" s="24"/>
      <c r="GR424" s="24"/>
      <c r="GS424" s="24"/>
      <c r="GT424" s="24"/>
      <c r="GU424" s="24"/>
      <c r="GV424" s="24"/>
      <c r="GW424" s="24"/>
      <c r="GX424" s="24"/>
      <c r="GY424" s="24"/>
      <c r="GZ424" s="24"/>
      <c r="HA424" s="24"/>
      <c r="HB424" s="24"/>
      <c r="HC424" s="24"/>
      <c r="HD424" s="24"/>
      <c r="HE424" s="24"/>
      <c r="HF424" s="24"/>
      <c r="HG424" s="24"/>
      <c r="HH424" s="24"/>
      <c r="HI424" s="24"/>
      <c r="HJ424" s="24"/>
      <c r="HK424" s="24"/>
      <c r="HL424" s="24"/>
      <c r="HM424" s="24"/>
      <c r="HN424" s="24"/>
      <c r="HO424" s="24"/>
      <c r="HP424" s="24"/>
      <c r="HQ424" s="24"/>
      <c r="HR424" s="24"/>
      <c r="HS424" s="24"/>
      <c r="HT424" s="24"/>
      <c r="HU424" s="24"/>
      <c r="HV424" s="24"/>
      <c r="HW424" s="24"/>
      <c r="HX424" s="24"/>
      <c r="HY424" s="24"/>
      <c r="HZ424" s="24"/>
      <c r="IA424" s="24"/>
      <c r="IB424" s="24"/>
      <c r="IC424" s="24"/>
      <c r="ID424" s="24"/>
      <c r="IE424" s="24"/>
      <c r="IF424" s="24"/>
      <c r="IG424" s="24"/>
      <c r="IH424" s="24"/>
      <c r="II424" s="24"/>
      <c r="IJ424" s="24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</row>
    <row r="425" spans="2:256" s="20" customFormat="1" ht="15">
      <c r="B425" s="29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  <c r="FJ425" s="24"/>
      <c r="FK425" s="24"/>
      <c r="FL425" s="24"/>
      <c r="FM425" s="24"/>
      <c r="FN425" s="24"/>
      <c r="FO425" s="24"/>
      <c r="FP425" s="24"/>
      <c r="FQ425" s="24"/>
      <c r="FR425" s="24"/>
      <c r="FS425" s="24"/>
      <c r="FT425" s="24"/>
      <c r="FU425" s="24"/>
      <c r="FV425" s="24"/>
      <c r="FW425" s="24"/>
      <c r="FX425" s="24"/>
      <c r="FY425" s="24"/>
      <c r="FZ425" s="24"/>
      <c r="GA425" s="24"/>
      <c r="GB425" s="24"/>
      <c r="GC425" s="24"/>
      <c r="GD425" s="24"/>
      <c r="GE425" s="24"/>
      <c r="GF425" s="24"/>
      <c r="GG425" s="24"/>
      <c r="GH425" s="24"/>
      <c r="GI425" s="24"/>
      <c r="GJ425" s="24"/>
      <c r="GK425" s="24"/>
      <c r="GL425" s="24"/>
      <c r="GM425" s="24"/>
      <c r="GN425" s="24"/>
      <c r="GO425" s="24"/>
      <c r="GP425" s="24"/>
      <c r="GQ425" s="24"/>
      <c r="GR425" s="24"/>
      <c r="GS425" s="24"/>
      <c r="GT425" s="24"/>
      <c r="GU425" s="24"/>
      <c r="GV425" s="24"/>
      <c r="GW425" s="24"/>
      <c r="GX425" s="24"/>
      <c r="GY425" s="24"/>
      <c r="GZ425" s="24"/>
      <c r="HA425" s="24"/>
      <c r="HB425" s="24"/>
      <c r="HC425" s="24"/>
      <c r="HD425" s="24"/>
      <c r="HE425" s="24"/>
      <c r="HF425" s="24"/>
      <c r="HG425" s="24"/>
      <c r="HH425" s="24"/>
      <c r="HI425" s="24"/>
      <c r="HJ425" s="24"/>
      <c r="HK425" s="24"/>
      <c r="HL425" s="24"/>
      <c r="HM425" s="24"/>
      <c r="HN425" s="24"/>
      <c r="HO425" s="24"/>
      <c r="HP425" s="24"/>
      <c r="HQ425" s="24"/>
      <c r="HR425" s="24"/>
      <c r="HS425" s="24"/>
      <c r="HT425" s="24"/>
      <c r="HU425" s="24"/>
      <c r="HV425" s="24"/>
      <c r="HW425" s="24"/>
      <c r="HX425" s="24"/>
      <c r="HY425" s="24"/>
      <c r="HZ425" s="24"/>
      <c r="IA425" s="24"/>
      <c r="IB425" s="24"/>
      <c r="IC425" s="24"/>
      <c r="ID425" s="24"/>
      <c r="IE425" s="24"/>
      <c r="IF425" s="24"/>
      <c r="IG425" s="24"/>
      <c r="IH425" s="24"/>
      <c r="II425" s="24"/>
      <c r="IJ425" s="24"/>
      <c r="IK425" s="24"/>
      <c r="IL425" s="24"/>
      <c r="IM425" s="24"/>
      <c r="IN425" s="24"/>
      <c r="IO425" s="24"/>
      <c r="IP425" s="24"/>
      <c r="IQ425" s="24"/>
      <c r="IR425" s="24"/>
      <c r="IS425" s="24"/>
      <c r="IT425" s="24"/>
      <c r="IU425" s="24"/>
      <c r="IV425" s="24"/>
    </row>
    <row r="426" spans="2:256" s="20" customFormat="1" ht="15">
      <c r="B426" s="29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  <c r="FV426" s="24"/>
      <c r="FW426" s="24"/>
      <c r="FX426" s="24"/>
      <c r="FY426" s="24"/>
      <c r="FZ426" s="24"/>
      <c r="GA426" s="24"/>
      <c r="GB426" s="24"/>
      <c r="GC426" s="24"/>
      <c r="GD426" s="24"/>
      <c r="GE426" s="24"/>
      <c r="GF426" s="24"/>
      <c r="GG426" s="24"/>
      <c r="GH426" s="24"/>
      <c r="GI426" s="24"/>
      <c r="GJ426" s="24"/>
      <c r="GK426" s="24"/>
      <c r="GL426" s="24"/>
      <c r="GM426" s="24"/>
      <c r="GN426" s="24"/>
      <c r="GO426" s="24"/>
      <c r="GP426" s="24"/>
      <c r="GQ426" s="24"/>
      <c r="GR426" s="24"/>
      <c r="GS426" s="24"/>
      <c r="GT426" s="24"/>
      <c r="GU426" s="24"/>
      <c r="GV426" s="24"/>
      <c r="GW426" s="24"/>
      <c r="GX426" s="24"/>
      <c r="GY426" s="24"/>
      <c r="GZ426" s="24"/>
      <c r="HA426" s="24"/>
      <c r="HB426" s="24"/>
      <c r="HC426" s="24"/>
      <c r="HD426" s="24"/>
      <c r="HE426" s="24"/>
      <c r="HF426" s="24"/>
      <c r="HG426" s="24"/>
      <c r="HH426" s="24"/>
      <c r="HI426" s="24"/>
      <c r="HJ426" s="24"/>
      <c r="HK426" s="24"/>
      <c r="HL426" s="24"/>
      <c r="HM426" s="24"/>
      <c r="HN426" s="24"/>
      <c r="HO426" s="24"/>
      <c r="HP426" s="24"/>
      <c r="HQ426" s="24"/>
      <c r="HR426" s="24"/>
      <c r="HS426" s="24"/>
      <c r="HT426" s="24"/>
      <c r="HU426" s="24"/>
      <c r="HV426" s="24"/>
      <c r="HW426" s="24"/>
      <c r="HX426" s="24"/>
      <c r="HY426" s="24"/>
      <c r="HZ426" s="24"/>
      <c r="IA426" s="24"/>
      <c r="IB426" s="24"/>
      <c r="IC426" s="24"/>
      <c r="ID426" s="24"/>
      <c r="IE426" s="24"/>
      <c r="IF426" s="24"/>
      <c r="IG426" s="24"/>
      <c r="IH426" s="24"/>
      <c r="II426" s="24"/>
      <c r="IJ426" s="24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2:256" s="20" customFormat="1" ht="15">
      <c r="B427" s="29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  <c r="FV427" s="24"/>
      <c r="FW427" s="24"/>
      <c r="FX427" s="24"/>
      <c r="FY427" s="24"/>
      <c r="FZ427" s="24"/>
      <c r="GA427" s="24"/>
      <c r="GB427" s="24"/>
      <c r="GC427" s="24"/>
      <c r="GD427" s="24"/>
      <c r="GE427" s="24"/>
      <c r="GF427" s="24"/>
      <c r="GG427" s="24"/>
      <c r="GH427" s="24"/>
      <c r="GI427" s="24"/>
      <c r="GJ427" s="24"/>
      <c r="GK427" s="24"/>
      <c r="GL427" s="24"/>
      <c r="GM427" s="24"/>
      <c r="GN427" s="24"/>
      <c r="GO427" s="24"/>
      <c r="GP427" s="24"/>
      <c r="GQ427" s="24"/>
      <c r="GR427" s="24"/>
      <c r="GS427" s="24"/>
      <c r="GT427" s="24"/>
      <c r="GU427" s="24"/>
      <c r="GV427" s="24"/>
      <c r="GW427" s="24"/>
      <c r="GX427" s="24"/>
      <c r="GY427" s="24"/>
      <c r="GZ427" s="24"/>
      <c r="HA427" s="24"/>
      <c r="HB427" s="24"/>
      <c r="HC427" s="24"/>
      <c r="HD427" s="24"/>
      <c r="HE427" s="24"/>
      <c r="HF427" s="24"/>
      <c r="HG427" s="24"/>
      <c r="HH427" s="24"/>
      <c r="HI427" s="24"/>
      <c r="HJ427" s="24"/>
      <c r="HK427" s="24"/>
      <c r="HL427" s="24"/>
      <c r="HM427" s="24"/>
      <c r="HN427" s="24"/>
      <c r="HO427" s="24"/>
      <c r="HP427" s="24"/>
      <c r="HQ427" s="24"/>
      <c r="HR427" s="24"/>
      <c r="HS427" s="24"/>
      <c r="HT427" s="24"/>
      <c r="HU427" s="24"/>
      <c r="HV427" s="24"/>
      <c r="HW427" s="24"/>
      <c r="HX427" s="24"/>
      <c r="HY427" s="24"/>
      <c r="HZ427" s="24"/>
      <c r="IA427" s="24"/>
      <c r="IB427" s="24"/>
      <c r="IC427" s="24"/>
      <c r="ID427" s="24"/>
      <c r="IE427" s="24"/>
      <c r="IF427" s="24"/>
      <c r="IG427" s="24"/>
      <c r="IH427" s="24"/>
      <c r="II427" s="24"/>
      <c r="IJ427" s="24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</row>
    <row r="428" spans="2:256" s="20" customFormat="1" ht="15">
      <c r="B428" s="29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  <c r="FJ428" s="24"/>
      <c r="FK428" s="24"/>
      <c r="FL428" s="24"/>
      <c r="FM428" s="24"/>
      <c r="FN428" s="24"/>
      <c r="FO428" s="24"/>
      <c r="FP428" s="24"/>
      <c r="FQ428" s="24"/>
      <c r="FR428" s="24"/>
      <c r="FS428" s="24"/>
      <c r="FT428" s="24"/>
      <c r="FU428" s="24"/>
      <c r="FV428" s="24"/>
      <c r="FW428" s="24"/>
      <c r="FX428" s="24"/>
      <c r="FY428" s="24"/>
      <c r="FZ428" s="24"/>
      <c r="GA428" s="24"/>
      <c r="GB428" s="24"/>
      <c r="GC428" s="24"/>
      <c r="GD428" s="24"/>
      <c r="GE428" s="24"/>
      <c r="GF428" s="24"/>
      <c r="GG428" s="24"/>
      <c r="GH428" s="24"/>
      <c r="GI428" s="24"/>
      <c r="GJ428" s="24"/>
      <c r="GK428" s="24"/>
      <c r="GL428" s="24"/>
      <c r="GM428" s="24"/>
      <c r="GN428" s="24"/>
      <c r="GO428" s="24"/>
      <c r="GP428" s="24"/>
      <c r="GQ428" s="24"/>
      <c r="GR428" s="24"/>
      <c r="GS428" s="24"/>
      <c r="GT428" s="24"/>
      <c r="GU428" s="24"/>
      <c r="GV428" s="24"/>
      <c r="GW428" s="24"/>
      <c r="GX428" s="24"/>
      <c r="GY428" s="24"/>
      <c r="GZ428" s="24"/>
      <c r="HA428" s="24"/>
      <c r="HB428" s="24"/>
      <c r="HC428" s="24"/>
      <c r="HD428" s="24"/>
      <c r="HE428" s="24"/>
      <c r="HF428" s="24"/>
      <c r="HG428" s="24"/>
      <c r="HH428" s="24"/>
      <c r="HI428" s="24"/>
      <c r="HJ428" s="24"/>
      <c r="HK428" s="24"/>
      <c r="HL428" s="24"/>
      <c r="HM428" s="24"/>
      <c r="HN428" s="24"/>
      <c r="HO428" s="24"/>
      <c r="HP428" s="24"/>
      <c r="HQ428" s="24"/>
      <c r="HR428" s="24"/>
      <c r="HS428" s="24"/>
      <c r="HT428" s="24"/>
      <c r="HU428" s="24"/>
      <c r="HV428" s="24"/>
      <c r="HW428" s="24"/>
      <c r="HX428" s="24"/>
      <c r="HY428" s="24"/>
      <c r="HZ428" s="24"/>
      <c r="IA428" s="24"/>
      <c r="IB428" s="24"/>
      <c r="IC428" s="24"/>
      <c r="ID428" s="24"/>
      <c r="IE428" s="24"/>
      <c r="IF428" s="24"/>
      <c r="IG428" s="24"/>
      <c r="IH428" s="24"/>
      <c r="II428" s="24"/>
      <c r="IJ428" s="24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</row>
    <row r="429" spans="2:256" s="20" customFormat="1" ht="15">
      <c r="B429" s="29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</row>
    <row r="430" spans="2:256" s="20" customFormat="1" ht="15">
      <c r="B430" s="29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</row>
    <row r="431" spans="2:256" s="20" customFormat="1" ht="15">
      <c r="B431" s="29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</row>
    <row r="432" spans="2:256" s="20" customFormat="1" ht="15">
      <c r="B432" s="29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2:256" s="20" customFormat="1" ht="15">
      <c r="B433" s="29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</row>
    <row r="434" spans="2:256" s="20" customFormat="1" ht="15">
      <c r="B434" s="29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  <c r="FV434" s="24"/>
      <c r="FW434" s="24"/>
      <c r="FX434" s="24"/>
      <c r="FY434" s="24"/>
      <c r="FZ434" s="24"/>
      <c r="GA434" s="24"/>
      <c r="GB434" s="24"/>
      <c r="GC434" s="24"/>
      <c r="GD434" s="24"/>
      <c r="GE434" s="24"/>
      <c r="GF434" s="24"/>
      <c r="GG434" s="24"/>
      <c r="GH434" s="24"/>
      <c r="GI434" s="24"/>
      <c r="GJ434" s="24"/>
      <c r="GK434" s="24"/>
      <c r="GL434" s="24"/>
      <c r="GM434" s="24"/>
      <c r="GN434" s="24"/>
      <c r="GO434" s="24"/>
      <c r="GP434" s="24"/>
      <c r="GQ434" s="24"/>
      <c r="GR434" s="24"/>
      <c r="GS434" s="24"/>
      <c r="GT434" s="24"/>
      <c r="GU434" s="24"/>
      <c r="GV434" s="24"/>
      <c r="GW434" s="24"/>
      <c r="GX434" s="24"/>
      <c r="GY434" s="24"/>
      <c r="GZ434" s="24"/>
      <c r="HA434" s="24"/>
      <c r="HB434" s="24"/>
      <c r="HC434" s="24"/>
      <c r="HD434" s="24"/>
      <c r="HE434" s="24"/>
      <c r="HF434" s="24"/>
      <c r="HG434" s="24"/>
      <c r="HH434" s="24"/>
      <c r="HI434" s="24"/>
      <c r="HJ434" s="24"/>
      <c r="HK434" s="24"/>
      <c r="HL434" s="24"/>
      <c r="HM434" s="24"/>
      <c r="HN434" s="24"/>
      <c r="HO434" s="24"/>
      <c r="HP434" s="24"/>
      <c r="HQ434" s="24"/>
      <c r="HR434" s="24"/>
      <c r="HS434" s="24"/>
      <c r="HT434" s="24"/>
      <c r="HU434" s="24"/>
      <c r="HV434" s="24"/>
      <c r="HW434" s="24"/>
      <c r="HX434" s="24"/>
      <c r="HY434" s="24"/>
      <c r="HZ434" s="24"/>
      <c r="IA434" s="24"/>
      <c r="IB434" s="24"/>
      <c r="IC434" s="24"/>
      <c r="ID434" s="24"/>
      <c r="IE434" s="24"/>
      <c r="IF434" s="24"/>
      <c r="IG434" s="24"/>
      <c r="IH434" s="24"/>
      <c r="II434" s="24"/>
      <c r="IJ434" s="24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</row>
    <row r="435" spans="2:256" s="20" customFormat="1" ht="15">
      <c r="B435" s="29"/>
      <c r="C435" s="27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  <c r="FV435" s="24"/>
      <c r="FW435" s="24"/>
      <c r="FX435" s="24"/>
      <c r="FY435" s="24"/>
      <c r="FZ435" s="24"/>
      <c r="GA435" s="24"/>
      <c r="GB435" s="24"/>
      <c r="GC435" s="24"/>
      <c r="GD435" s="24"/>
      <c r="GE435" s="24"/>
      <c r="GF435" s="24"/>
      <c r="GG435" s="24"/>
      <c r="GH435" s="24"/>
      <c r="GI435" s="24"/>
      <c r="GJ435" s="24"/>
      <c r="GK435" s="24"/>
      <c r="GL435" s="24"/>
      <c r="GM435" s="24"/>
      <c r="GN435" s="24"/>
      <c r="GO435" s="24"/>
      <c r="GP435" s="24"/>
      <c r="GQ435" s="24"/>
      <c r="GR435" s="24"/>
      <c r="GS435" s="24"/>
      <c r="GT435" s="24"/>
      <c r="GU435" s="24"/>
      <c r="GV435" s="24"/>
      <c r="GW435" s="24"/>
      <c r="GX435" s="24"/>
      <c r="GY435" s="24"/>
      <c r="GZ435" s="24"/>
      <c r="HA435" s="24"/>
      <c r="HB435" s="24"/>
      <c r="HC435" s="24"/>
      <c r="HD435" s="24"/>
      <c r="HE435" s="24"/>
      <c r="HF435" s="24"/>
      <c r="HG435" s="24"/>
      <c r="HH435" s="24"/>
      <c r="HI435" s="24"/>
      <c r="HJ435" s="24"/>
      <c r="HK435" s="24"/>
      <c r="HL435" s="24"/>
      <c r="HM435" s="24"/>
      <c r="HN435" s="24"/>
      <c r="HO435" s="24"/>
      <c r="HP435" s="24"/>
      <c r="HQ435" s="24"/>
      <c r="HR435" s="24"/>
      <c r="HS435" s="24"/>
      <c r="HT435" s="24"/>
      <c r="HU435" s="24"/>
      <c r="HV435" s="24"/>
      <c r="HW435" s="24"/>
      <c r="HX435" s="24"/>
      <c r="HY435" s="24"/>
      <c r="HZ435" s="24"/>
      <c r="IA435" s="24"/>
      <c r="IB435" s="24"/>
      <c r="IC435" s="24"/>
      <c r="ID435" s="24"/>
      <c r="IE435" s="24"/>
      <c r="IF435" s="24"/>
      <c r="IG435" s="24"/>
      <c r="IH435" s="24"/>
      <c r="II435" s="24"/>
      <c r="IJ435" s="24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</row>
    <row r="436" spans="2:256" s="20" customFormat="1" ht="15">
      <c r="B436" s="29"/>
      <c r="C436" s="27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  <c r="FV436" s="24"/>
      <c r="FW436" s="24"/>
      <c r="FX436" s="24"/>
      <c r="FY436" s="24"/>
      <c r="FZ436" s="24"/>
      <c r="GA436" s="24"/>
      <c r="GB436" s="24"/>
      <c r="GC436" s="24"/>
      <c r="GD436" s="24"/>
      <c r="GE436" s="24"/>
      <c r="GF436" s="24"/>
      <c r="GG436" s="24"/>
      <c r="GH436" s="24"/>
      <c r="GI436" s="24"/>
      <c r="GJ436" s="24"/>
      <c r="GK436" s="24"/>
      <c r="GL436" s="24"/>
      <c r="GM436" s="24"/>
      <c r="GN436" s="24"/>
      <c r="GO436" s="24"/>
      <c r="GP436" s="24"/>
      <c r="GQ436" s="24"/>
      <c r="GR436" s="24"/>
      <c r="GS436" s="24"/>
      <c r="GT436" s="24"/>
      <c r="GU436" s="24"/>
      <c r="GV436" s="24"/>
      <c r="GW436" s="24"/>
      <c r="GX436" s="24"/>
      <c r="GY436" s="24"/>
      <c r="GZ436" s="24"/>
      <c r="HA436" s="24"/>
      <c r="HB436" s="24"/>
      <c r="HC436" s="24"/>
      <c r="HD436" s="24"/>
      <c r="HE436" s="24"/>
      <c r="HF436" s="24"/>
      <c r="HG436" s="24"/>
      <c r="HH436" s="24"/>
      <c r="HI436" s="24"/>
      <c r="HJ436" s="24"/>
      <c r="HK436" s="24"/>
      <c r="HL436" s="24"/>
      <c r="HM436" s="24"/>
      <c r="HN436" s="24"/>
      <c r="HO436" s="24"/>
      <c r="HP436" s="24"/>
      <c r="HQ436" s="24"/>
      <c r="HR436" s="24"/>
      <c r="HS436" s="24"/>
      <c r="HT436" s="24"/>
      <c r="HU436" s="24"/>
      <c r="HV436" s="24"/>
      <c r="HW436" s="24"/>
      <c r="HX436" s="24"/>
      <c r="HY436" s="24"/>
      <c r="HZ436" s="24"/>
      <c r="IA436" s="24"/>
      <c r="IB436" s="24"/>
      <c r="IC436" s="24"/>
      <c r="ID436" s="24"/>
      <c r="IE436" s="24"/>
      <c r="IF436" s="24"/>
      <c r="IG436" s="24"/>
      <c r="IH436" s="24"/>
      <c r="II436" s="24"/>
      <c r="IJ436" s="24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</row>
    <row r="437" spans="2:256" s="20" customFormat="1" ht="15">
      <c r="B437" s="29"/>
      <c r="C437" s="27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  <c r="FV437" s="24"/>
      <c r="FW437" s="24"/>
      <c r="FX437" s="24"/>
      <c r="FY437" s="24"/>
      <c r="FZ437" s="24"/>
      <c r="GA437" s="24"/>
      <c r="GB437" s="24"/>
      <c r="GC437" s="24"/>
      <c r="GD437" s="24"/>
      <c r="GE437" s="24"/>
      <c r="GF437" s="24"/>
      <c r="GG437" s="24"/>
      <c r="GH437" s="24"/>
      <c r="GI437" s="24"/>
      <c r="GJ437" s="24"/>
      <c r="GK437" s="24"/>
      <c r="GL437" s="24"/>
      <c r="GM437" s="24"/>
      <c r="GN437" s="24"/>
      <c r="GO437" s="24"/>
      <c r="GP437" s="24"/>
      <c r="GQ437" s="24"/>
      <c r="GR437" s="24"/>
      <c r="GS437" s="24"/>
      <c r="GT437" s="24"/>
      <c r="GU437" s="24"/>
      <c r="GV437" s="24"/>
      <c r="GW437" s="24"/>
      <c r="GX437" s="24"/>
      <c r="GY437" s="24"/>
      <c r="GZ437" s="24"/>
      <c r="HA437" s="24"/>
      <c r="HB437" s="24"/>
      <c r="HC437" s="24"/>
      <c r="HD437" s="24"/>
      <c r="HE437" s="24"/>
      <c r="HF437" s="24"/>
      <c r="HG437" s="24"/>
      <c r="HH437" s="24"/>
      <c r="HI437" s="24"/>
      <c r="HJ437" s="24"/>
      <c r="HK437" s="24"/>
      <c r="HL437" s="24"/>
      <c r="HM437" s="24"/>
      <c r="HN437" s="24"/>
      <c r="HO437" s="24"/>
      <c r="HP437" s="24"/>
      <c r="HQ437" s="24"/>
      <c r="HR437" s="24"/>
      <c r="HS437" s="24"/>
      <c r="HT437" s="24"/>
      <c r="HU437" s="24"/>
      <c r="HV437" s="24"/>
      <c r="HW437" s="24"/>
      <c r="HX437" s="24"/>
      <c r="HY437" s="24"/>
      <c r="HZ437" s="24"/>
      <c r="IA437" s="24"/>
      <c r="IB437" s="24"/>
      <c r="IC437" s="24"/>
      <c r="ID437" s="24"/>
      <c r="IE437" s="24"/>
      <c r="IF437" s="24"/>
      <c r="IG437" s="24"/>
      <c r="IH437" s="24"/>
      <c r="II437" s="24"/>
      <c r="IJ437" s="24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</row>
    <row r="438" spans="2:256" s="20" customFormat="1" ht="15">
      <c r="B438" s="29"/>
      <c r="C438" s="27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</row>
    <row r="439" spans="2:256" s="20" customFormat="1" ht="15">
      <c r="B439" s="29"/>
      <c r="C439" s="27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  <c r="FV439" s="24"/>
      <c r="FW439" s="24"/>
      <c r="FX439" s="24"/>
      <c r="FY439" s="24"/>
      <c r="FZ439" s="24"/>
      <c r="GA439" s="24"/>
      <c r="GB439" s="24"/>
      <c r="GC439" s="24"/>
      <c r="GD439" s="24"/>
      <c r="GE439" s="24"/>
      <c r="GF439" s="24"/>
      <c r="GG439" s="24"/>
      <c r="GH439" s="24"/>
      <c r="GI439" s="24"/>
      <c r="GJ439" s="24"/>
      <c r="GK439" s="24"/>
      <c r="GL439" s="24"/>
      <c r="GM439" s="24"/>
      <c r="GN439" s="24"/>
      <c r="GO439" s="24"/>
      <c r="GP439" s="24"/>
      <c r="GQ439" s="24"/>
      <c r="GR439" s="24"/>
      <c r="GS439" s="24"/>
      <c r="GT439" s="24"/>
      <c r="GU439" s="24"/>
      <c r="GV439" s="24"/>
      <c r="GW439" s="24"/>
      <c r="GX439" s="24"/>
      <c r="GY439" s="24"/>
      <c r="GZ439" s="24"/>
      <c r="HA439" s="24"/>
      <c r="HB439" s="24"/>
      <c r="HC439" s="24"/>
      <c r="HD439" s="24"/>
      <c r="HE439" s="24"/>
      <c r="HF439" s="24"/>
      <c r="HG439" s="24"/>
      <c r="HH439" s="24"/>
      <c r="HI439" s="24"/>
      <c r="HJ439" s="24"/>
      <c r="HK439" s="24"/>
      <c r="HL439" s="24"/>
      <c r="HM439" s="24"/>
      <c r="HN439" s="24"/>
      <c r="HO439" s="24"/>
      <c r="HP439" s="24"/>
      <c r="HQ439" s="24"/>
      <c r="HR439" s="24"/>
      <c r="HS439" s="24"/>
      <c r="HT439" s="24"/>
      <c r="HU439" s="24"/>
      <c r="HV439" s="24"/>
      <c r="HW439" s="24"/>
      <c r="HX439" s="24"/>
      <c r="HY439" s="24"/>
      <c r="HZ439" s="24"/>
      <c r="IA439" s="24"/>
      <c r="IB439" s="24"/>
      <c r="IC439" s="24"/>
      <c r="ID439" s="24"/>
      <c r="IE439" s="24"/>
      <c r="IF439" s="24"/>
      <c r="IG439" s="24"/>
      <c r="IH439" s="24"/>
      <c r="II439" s="24"/>
      <c r="IJ439" s="24"/>
      <c r="IK439" s="24"/>
      <c r="IL439" s="24"/>
      <c r="IM439" s="24"/>
      <c r="IN439" s="24"/>
      <c r="IO439" s="24"/>
      <c r="IP439" s="24"/>
      <c r="IQ439" s="24"/>
      <c r="IR439" s="24"/>
      <c r="IS439" s="24"/>
      <c r="IT439" s="24"/>
      <c r="IU439" s="24"/>
      <c r="IV439" s="24"/>
    </row>
    <row r="440" spans="2:256" s="20" customFormat="1" ht="15">
      <c r="B440" s="29"/>
      <c r="C440" s="27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  <c r="FV440" s="24"/>
      <c r="FW440" s="24"/>
      <c r="FX440" s="24"/>
      <c r="FY440" s="24"/>
      <c r="FZ440" s="24"/>
      <c r="GA440" s="24"/>
      <c r="GB440" s="24"/>
      <c r="GC440" s="24"/>
      <c r="GD440" s="24"/>
      <c r="GE440" s="24"/>
      <c r="GF440" s="24"/>
      <c r="GG440" s="24"/>
      <c r="GH440" s="24"/>
      <c r="GI440" s="24"/>
      <c r="GJ440" s="24"/>
      <c r="GK440" s="24"/>
      <c r="GL440" s="24"/>
      <c r="GM440" s="24"/>
      <c r="GN440" s="24"/>
      <c r="GO440" s="24"/>
      <c r="GP440" s="24"/>
      <c r="GQ440" s="24"/>
      <c r="GR440" s="24"/>
      <c r="GS440" s="24"/>
      <c r="GT440" s="24"/>
      <c r="GU440" s="24"/>
      <c r="GV440" s="24"/>
      <c r="GW440" s="24"/>
      <c r="GX440" s="24"/>
      <c r="GY440" s="24"/>
      <c r="GZ440" s="24"/>
      <c r="HA440" s="24"/>
      <c r="HB440" s="24"/>
      <c r="HC440" s="24"/>
      <c r="HD440" s="24"/>
      <c r="HE440" s="24"/>
      <c r="HF440" s="24"/>
      <c r="HG440" s="24"/>
      <c r="HH440" s="24"/>
      <c r="HI440" s="24"/>
      <c r="HJ440" s="24"/>
      <c r="HK440" s="24"/>
      <c r="HL440" s="24"/>
      <c r="HM440" s="24"/>
      <c r="HN440" s="24"/>
      <c r="HO440" s="24"/>
      <c r="HP440" s="24"/>
      <c r="HQ440" s="24"/>
      <c r="HR440" s="24"/>
      <c r="HS440" s="24"/>
      <c r="HT440" s="24"/>
      <c r="HU440" s="24"/>
      <c r="HV440" s="24"/>
      <c r="HW440" s="24"/>
      <c r="HX440" s="24"/>
      <c r="HY440" s="24"/>
      <c r="HZ440" s="24"/>
      <c r="IA440" s="24"/>
      <c r="IB440" s="24"/>
      <c r="IC440" s="24"/>
      <c r="ID440" s="24"/>
      <c r="IE440" s="24"/>
      <c r="IF440" s="24"/>
      <c r="IG440" s="24"/>
      <c r="IH440" s="24"/>
      <c r="II440" s="24"/>
      <c r="IJ440" s="24"/>
      <c r="IK440" s="24"/>
      <c r="IL440" s="24"/>
      <c r="IM440" s="24"/>
      <c r="IN440" s="24"/>
      <c r="IO440" s="24"/>
      <c r="IP440" s="24"/>
      <c r="IQ440" s="24"/>
      <c r="IR440" s="24"/>
      <c r="IS440" s="24"/>
      <c r="IT440" s="24"/>
      <c r="IU440" s="24"/>
      <c r="IV440" s="24"/>
    </row>
    <row r="441" spans="2:256" s="20" customFormat="1" ht="15">
      <c r="B441" s="29"/>
      <c r="C441" s="27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  <c r="FV441" s="24"/>
      <c r="FW441" s="24"/>
      <c r="FX441" s="24"/>
      <c r="FY441" s="24"/>
      <c r="FZ441" s="24"/>
      <c r="GA441" s="24"/>
      <c r="GB441" s="24"/>
      <c r="GC441" s="24"/>
      <c r="GD441" s="24"/>
      <c r="GE441" s="24"/>
      <c r="GF441" s="24"/>
      <c r="GG441" s="24"/>
      <c r="GH441" s="24"/>
      <c r="GI441" s="24"/>
      <c r="GJ441" s="24"/>
      <c r="GK441" s="24"/>
      <c r="GL441" s="24"/>
      <c r="GM441" s="24"/>
      <c r="GN441" s="24"/>
      <c r="GO441" s="24"/>
      <c r="GP441" s="24"/>
      <c r="GQ441" s="24"/>
      <c r="GR441" s="24"/>
      <c r="GS441" s="24"/>
      <c r="GT441" s="24"/>
      <c r="GU441" s="24"/>
      <c r="GV441" s="24"/>
      <c r="GW441" s="24"/>
      <c r="GX441" s="24"/>
      <c r="GY441" s="24"/>
      <c r="GZ441" s="24"/>
      <c r="HA441" s="24"/>
      <c r="HB441" s="24"/>
      <c r="HC441" s="24"/>
      <c r="HD441" s="24"/>
      <c r="HE441" s="24"/>
      <c r="HF441" s="24"/>
      <c r="HG441" s="24"/>
      <c r="HH441" s="24"/>
      <c r="HI441" s="24"/>
      <c r="HJ441" s="24"/>
      <c r="HK441" s="24"/>
      <c r="HL441" s="24"/>
      <c r="HM441" s="24"/>
      <c r="HN441" s="24"/>
      <c r="HO441" s="24"/>
      <c r="HP441" s="24"/>
      <c r="HQ441" s="24"/>
      <c r="HR441" s="24"/>
      <c r="HS441" s="24"/>
      <c r="HT441" s="24"/>
      <c r="HU441" s="24"/>
      <c r="HV441" s="24"/>
      <c r="HW441" s="24"/>
      <c r="HX441" s="24"/>
      <c r="HY441" s="24"/>
      <c r="HZ441" s="24"/>
      <c r="IA441" s="24"/>
      <c r="IB441" s="24"/>
      <c r="IC441" s="24"/>
      <c r="ID441" s="24"/>
      <c r="IE441" s="24"/>
      <c r="IF441" s="24"/>
      <c r="IG441" s="24"/>
      <c r="IH441" s="24"/>
      <c r="II441" s="24"/>
      <c r="IJ441" s="24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</row>
    <row r="442" spans="2:256" s="20" customFormat="1" ht="15">
      <c r="B442" s="29"/>
      <c r="C442" s="27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  <c r="FV442" s="24"/>
      <c r="FW442" s="24"/>
      <c r="FX442" s="24"/>
      <c r="FY442" s="24"/>
      <c r="FZ442" s="24"/>
      <c r="GA442" s="24"/>
      <c r="GB442" s="24"/>
      <c r="GC442" s="24"/>
      <c r="GD442" s="24"/>
      <c r="GE442" s="24"/>
      <c r="GF442" s="24"/>
      <c r="GG442" s="24"/>
      <c r="GH442" s="24"/>
      <c r="GI442" s="24"/>
      <c r="GJ442" s="24"/>
      <c r="GK442" s="24"/>
      <c r="GL442" s="24"/>
      <c r="GM442" s="24"/>
      <c r="GN442" s="24"/>
      <c r="GO442" s="24"/>
      <c r="GP442" s="24"/>
      <c r="GQ442" s="24"/>
      <c r="GR442" s="24"/>
      <c r="GS442" s="24"/>
      <c r="GT442" s="24"/>
      <c r="GU442" s="24"/>
      <c r="GV442" s="24"/>
      <c r="GW442" s="24"/>
      <c r="GX442" s="24"/>
      <c r="GY442" s="24"/>
      <c r="GZ442" s="24"/>
      <c r="HA442" s="24"/>
      <c r="HB442" s="24"/>
      <c r="HC442" s="24"/>
      <c r="HD442" s="24"/>
      <c r="HE442" s="24"/>
      <c r="HF442" s="24"/>
      <c r="HG442" s="24"/>
      <c r="HH442" s="24"/>
      <c r="HI442" s="24"/>
      <c r="HJ442" s="24"/>
      <c r="HK442" s="24"/>
      <c r="HL442" s="24"/>
      <c r="HM442" s="24"/>
      <c r="HN442" s="24"/>
      <c r="HO442" s="24"/>
      <c r="HP442" s="24"/>
      <c r="HQ442" s="24"/>
      <c r="HR442" s="24"/>
      <c r="HS442" s="24"/>
      <c r="HT442" s="24"/>
      <c r="HU442" s="24"/>
      <c r="HV442" s="24"/>
      <c r="HW442" s="24"/>
      <c r="HX442" s="24"/>
      <c r="HY442" s="24"/>
      <c r="HZ442" s="24"/>
      <c r="IA442" s="24"/>
      <c r="IB442" s="24"/>
      <c r="IC442" s="24"/>
      <c r="ID442" s="24"/>
      <c r="IE442" s="24"/>
      <c r="IF442" s="24"/>
      <c r="IG442" s="24"/>
      <c r="IH442" s="24"/>
      <c r="II442" s="24"/>
      <c r="IJ442" s="24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</row>
    <row r="443" spans="2:256" s="20" customFormat="1" ht="15">
      <c r="B443" s="29"/>
      <c r="C443" s="27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  <c r="FV443" s="24"/>
      <c r="FW443" s="24"/>
      <c r="FX443" s="24"/>
      <c r="FY443" s="24"/>
      <c r="FZ443" s="24"/>
      <c r="GA443" s="24"/>
      <c r="GB443" s="24"/>
      <c r="GC443" s="24"/>
      <c r="GD443" s="24"/>
      <c r="GE443" s="24"/>
      <c r="GF443" s="24"/>
      <c r="GG443" s="24"/>
      <c r="GH443" s="24"/>
      <c r="GI443" s="24"/>
      <c r="GJ443" s="24"/>
      <c r="GK443" s="24"/>
      <c r="GL443" s="24"/>
      <c r="GM443" s="24"/>
      <c r="GN443" s="24"/>
      <c r="GO443" s="24"/>
      <c r="GP443" s="24"/>
      <c r="GQ443" s="24"/>
      <c r="GR443" s="24"/>
      <c r="GS443" s="24"/>
      <c r="GT443" s="24"/>
      <c r="GU443" s="24"/>
      <c r="GV443" s="24"/>
      <c r="GW443" s="24"/>
      <c r="GX443" s="24"/>
      <c r="GY443" s="24"/>
      <c r="GZ443" s="24"/>
      <c r="HA443" s="24"/>
      <c r="HB443" s="24"/>
      <c r="HC443" s="24"/>
      <c r="HD443" s="24"/>
      <c r="HE443" s="24"/>
      <c r="HF443" s="24"/>
      <c r="HG443" s="24"/>
      <c r="HH443" s="24"/>
      <c r="HI443" s="24"/>
      <c r="HJ443" s="24"/>
      <c r="HK443" s="24"/>
      <c r="HL443" s="24"/>
      <c r="HM443" s="24"/>
      <c r="HN443" s="24"/>
      <c r="HO443" s="24"/>
      <c r="HP443" s="24"/>
      <c r="HQ443" s="24"/>
      <c r="HR443" s="24"/>
      <c r="HS443" s="24"/>
      <c r="HT443" s="24"/>
      <c r="HU443" s="24"/>
      <c r="HV443" s="24"/>
      <c r="HW443" s="24"/>
      <c r="HX443" s="24"/>
      <c r="HY443" s="24"/>
      <c r="HZ443" s="24"/>
      <c r="IA443" s="24"/>
      <c r="IB443" s="24"/>
      <c r="IC443" s="24"/>
      <c r="ID443" s="24"/>
      <c r="IE443" s="24"/>
      <c r="IF443" s="24"/>
      <c r="IG443" s="24"/>
      <c r="IH443" s="24"/>
      <c r="II443" s="24"/>
      <c r="IJ443" s="24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2:256" s="20" customFormat="1" ht="15">
      <c r="B444" s="29"/>
      <c r="C444" s="27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  <c r="FV444" s="24"/>
      <c r="FW444" s="24"/>
      <c r="FX444" s="24"/>
      <c r="FY444" s="24"/>
      <c r="FZ444" s="24"/>
      <c r="GA444" s="24"/>
      <c r="GB444" s="24"/>
      <c r="GC444" s="24"/>
      <c r="GD444" s="24"/>
      <c r="GE444" s="24"/>
      <c r="GF444" s="24"/>
      <c r="GG444" s="24"/>
      <c r="GH444" s="24"/>
      <c r="GI444" s="24"/>
      <c r="GJ444" s="24"/>
      <c r="GK444" s="24"/>
      <c r="GL444" s="24"/>
      <c r="GM444" s="24"/>
      <c r="GN444" s="24"/>
      <c r="GO444" s="24"/>
      <c r="GP444" s="24"/>
      <c r="GQ444" s="24"/>
      <c r="GR444" s="24"/>
      <c r="GS444" s="24"/>
      <c r="GT444" s="24"/>
      <c r="GU444" s="24"/>
      <c r="GV444" s="24"/>
      <c r="GW444" s="24"/>
      <c r="GX444" s="24"/>
      <c r="GY444" s="24"/>
      <c r="GZ444" s="24"/>
      <c r="HA444" s="24"/>
      <c r="HB444" s="24"/>
      <c r="HC444" s="24"/>
      <c r="HD444" s="24"/>
      <c r="HE444" s="24"/>
      <c r="HF444" s="24"/>
      <c r="HG444" s="24"/>
      <c r="HH444" s="24"/>
      <c r="HI444" s="24"/>
      <c r="HJ444" s="24"/>
      <c r="HK444" s="24"/>
      <c r="HL444" s="24"/>
      <c r="HM444" s="24"/>
      <c r="HN444" s="24"/>
      <c r="HO444" s="24"/>
      <c r="HP444" s="24"/>
      <c r="HQ444" s="24"/>
      <c r="HR444" s="24"/>
      <c r="HS444" s="24"/>
      <c r="HT444" s="24"/>
      <c r="HU444" s="24"/>
      <c r="HV444" s="24"/>
      <c r="HW444" s="24"/>
      <c r="HX444" s="24"/>
      <c r="HY444" s="24"/>
      <c r="HZ444" s="24"/>
      <c r="IA444" s="24"/>
      <c r="IB444" s="24"/>
      <c r="IC444" s="24"/>
      <c r="ID444" s="24"/>
      <c r="IE444" s="24"/>
      <c r="IF444" s="24"/>
      <c r="IG444" s="24"/>
      <c r="IH444" s="24"/>
      <c r="II444" s="24"/>
      <c r="IJ444" s="24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2:256" s="20" customFormat="1" ht="15">
      <c r="B445" s="29"/>
      <c r="C445" s="27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  <c r="FV445" s="24"/>
      <c r="FW445" s="24"/>
      <c r="FX445" s="24"/>
      <c r="FY445" s="24"/>
      <c r="FZ445" s="24"/>
      <c r="GA445" s="24"/>
      <c r="GB445" s="24"/>
      <c r="GC445" s="24"/>
      <c r="GD445" s="24"/>
      <c r="GE445" s="24"/>
      <c r="GF445" s="24"/>
      <c r="GG445" s="24"/>
      <c r="GH445" s="24"/>
      <c r="GI445" s="24"/>
      <c r="GJ445" s="24"/>
      <c r="GK445" s="24"/>
      <c r="GL445" s="24"/>
      <c r="GM445" s="24"/>
      <c r="GN445" s="24"/>
      <c r="GO445" s="24"/>
      <c r="GP445" s="24"/>
      <c r="GQ445" s="24"/>
      <c r="GR445" s="24"/>
      <c r="GS445" s="24"/>
      <c r="GT445" s="24"/>
      <c r="GU445" s="24"/>
      <c r="GV445" s="24"/>
      <c r="GW445" s="24"/>
      <c r="GX445" s="24"/>
      <c r="GY445" s="24"/>
      <c r="GZ445" s="24"/>
      <c r="HA445" s="24"/>
      <c r="HB445" s="24"/>
      <c r="HC445" s="24"/>
      <c r="HD445" s="24"/>
      <c r="HE445" s="24"/>
      <c r="HF445" s="24"/>
      <c r="HG445" s="24"/>
      <c r="HH445" s="24"/>
      <c r="HI445" s="24"/>
      <c r="HJ445" s="24"/>
      <c r="HK445" s="24"/>
      <c r="HL445" s="24"/>
      <c r="HM445" s="24"/>
      <c r="HN445" s="24"/>
      <c r="HO445" s="24"/>
      <c r="HP445" s="24"/>
      <c r="HQ445" s="24"/>
      <c r="HR445" s="24"/>
      <c r="HS445" s="24"/>
      <c r="HT445" s="24"/>
      <c r="HU445" s="24"/>
      <c r="HV445" s="24"/>
      <c r="HW445" s="24"/>
      <c r="HX445" s="24"/>
      <c r="HY445" s="24"/>
      <c r="HZ445" s="24"/>
      <c r="IA445" s="24"/>
      <c r="IB445" s="24"/>
      <c r="IC445" s="24"/>
      <c r="ID445" s="24"/>
      <c r="IE445" s="24"/>
      <c r="IF445" s="24"/>
      <c r="IG445" s="24"/>
      <c r="IH445" s="24"/>
      <c r="II445" s="24"/>
      <c r="IJ445" s="24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</row>
    <row r="446" spans="2:256" s="20" customFormat="1" ht="15">
      <c r="B446" s="29"/>
      <c r="C446" s="27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AM446" s="26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  <c r="FV446" s="24"/>
      <c r="FW446" s="24"/>
      <c r="FX446" s="24"/>
      <c r="FY446" s="24"/>
      <c r="FZ446" s="24"/>
      <c r="GA446" s="24"/>
      <c r="GB446" s="24"/>
      <c r="GC446" s="24"/>
      <c r="GD446" s="24"/>
      <c r="GE446" s="24"/>
      <c r="GF446" s="24"/>
      <c r="GG446" s="24"/>
      <c r="GH446" s="24"/>
      <c r="GI446" s="24"/>
      <c r="GJ446" s="24"/>
      <c r="GK446" s="24"/>
      <c r="GL446" s="24"/>
      <c r="GM446" s="24"/>
      <c r="GN446" s="24"/>
      <c r="GO446" s="24"/>
      <c r="GP446" s="24"/>
      <c r="GQ446" s="24"/>
      <c r="GR446" s="24"/>
      <c r="GS446" s="24"/>
      <c r="GT446" s="24"/>
      <c r="GU446" s="24"/>
      <c r="GV446" s="24"/>
      <c r="GW446" s="24"/>
      <c r="GX446" s="24"/>
      <c r="GY446" s="24"/>
      <c r="GZ446" s="24"/>
      <c r="HA446" s="24"/>
      <c r="HB446" s="24"/>
      <c r="HC446" s="24"/>
      <c r="HD446" s="24"/>
      <c r="HE446" s="24"/>
      <c r="HF446" s="24"/>
      <c r="HG446" s="24"/>
      <c r="HH446" s="24"/>
      <c r="HI446" s="24"/>
      <c r="HJ446" s="24"/>
      <c r="HK446" s="24"/>
      <c r="HL446" s="24"/>
      <c r="HM446" s="24"/>
      <c r="HN446" s="24"/>
      <c r="HO446" s="24"/>
      <c r="HP446" s="24"/>
      <c r="HQ446" s="24"/>
      <c r="HR446" s="24"/>
      <c r="HS446" s="24"/>
      <c r="HT446" s="24"/>
      <c r="HU446" s="24"/>
      <c r="HV446" s="24"/>
      <c r="HW446" s="24"/>
      <c r="HX446" s="24"/>
      <c r="HY446" s="24"/>
      <c r="HZ446" s="24"/>
      <c r="IA446" s="24"/>
      <c r="IB446" s="24"/>
      <c r="IC446" s="24"/>
      <c r="ID446" s="24"/>
      <c r="IE446" s="24"/>
      <c r="IF446" s="24"/>
      <c r="IG446" s="24"/>
      <c r="IH446" s="24"/>
      <c r="II446" s="24"/>
      <c r="IJ446" s="24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</row>
  </sheetData>
  <sheetProtection/>
  <mergeCells count="1">
    <mergeCell ref="AP5:A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R67"/>
  <sheetViews>
    <sheetView showGridLines="0" zoomScalePageLayoutView="0" workbookViewId="0" topLeftCell="A34">
      <selection activeCell="C10" sqref="C10:AP10"/>
    </sheetView>
  </sheetViews>
  <sheetFormatPr defaultColWidth="9.140625" defaultRowHeight="15"/>
  <cols>
    <col min="1" max="1" width="9.28125" style="113" customWidth="1"/>
    <col min="2" max="2" width="10.140625" style="113" customWidth="1"/>
    <col min="3" max="3" width="11.7109375" style="113" customWidth="1"/>
    <col min="4" max="4" width="11.57421875" style="113" customWidth="1"/>
    <col min="5" max="5" width="10.28125" style="113" bestFit="1" customWidth="1"/>
    <col min="6" max="6" width="12.7109375" style="113" bestFit="1" customWidth="1"/>
    <col min="7" max="7" width="9.28125" style="113" customWidth="1"/>
    <col min="8" max="8" width="12.28125" style="113" bestFit="1" customWidth="1"/>
    <col min="9" max="9" width="13.57421875" style="113" bestFit="1" customWidth="1"/>
    <col min="10" max="10" width="12.421875" style="113" customWidth="1"/>
    <col min="11" max="11" width="9.421875" style="113" bestFit="1" customWidth="1"/>
    <col min="12" max="12" width="12.140625" style="113" bestFit="1" customWidth="1"/>
    <col min="13" max="13" width="12.140625" style="113" customWidth="1"/>
    <col min="14" max="14" width="13.140625" style="113" customWidth="1"/>
    <col min="15" max="15" width="10.421875" style="113" customWidth="1"/>
    <col min="16" max="16" width="11.00390625" style="113" customWidth="1"/>
    <col min="17" max="17" width="7.8515625" style="113" bestFit="1" customWidth="1"/>
    <col min="18" max="18" width="9.140625" style="113" customWidth="1"/>
    <col min="19" max="19" width="12.7109375" style="113" bestFit="1" customWidth="1"/>
    <col min="20" max="20" width="15.57421875" style="113" bestFit="1" customWidth="1"/>
    <col min="21" max="21" width="11.7109375" style="113" customWidth="1"/>
    <col min="22" max="22" width="11.421875" style="113" bestFit="1" customWidth="1"/>
    <col min="23" max="23" width="13.7109375" style="113" customWidth="1"/>
    <col min="24" max="24" width="10.00390625" style="113" customWidth="1"/>
    <col min="25" max="25" width="9.140625" style="113" bestFit="1" customWidth="1"/>
    <col min="26" max="26" width="13.57421875" style="113" bestFit="1" customWidth="1"/>
    <col min="27" max="27" width="11.7109375" style="113" customWidth="1"/>
    <col min="28" max="28" width="11.28125" style="113" customWidth="1"/>
    <col min="29" max="29" width="15.7109375" style="113" customWidth="1"/>
    <col min="30" max="30" width="11.28125" style="113" bestFit="1" customWidth="1"/>
    <col min="31" max="31" width="15.8515625" style="113" customWidth="1"/>
    <col min="32" max="32" width="13.8515625" style="113" customWidth="1"/>
    <col min="33" max="33" width="15.57421875" style="113" customWidth="1"/>
    <col min="34" max="34" width="12.00390625" style="113" bestFit="1" customWidth="1"/>
    <col min="35" max="35" width="11.8515625" style="113" bestFit="1" customWidth="1"/>
    <col min="36" max="36" width="15.7109375" style="113" customWidth="1"/>
    <col min="37" max="37" width="9.8515625" style="113" customWidth="1"/>
    <col min="38" max="38" width="9.8515625" style="113" bestFit="1" customWidth="1"/>
    <col min="39" max="39" width="13.7109375" style="113" customWidth="1"/>
    <col min="40" max="40" width="12.57421875" style="113" bestFit="1" customWidth="1"/>
    <col min="41" max="41" width="12.28125" style="113" customWidth="1"/>
    <col min="42" max="42" width="12.00390625" style="113" bestFit="1" customWidth="1"/>
    <col min="43" max="43" width="9.140625" style="299" customWidth="1"/>
    <col min="44" max="16384" width="9.140625" style="113" customWidth="1"/>
  </cols>
  <sheetData>
    <row r="1" spans="1:11" ht="15.75" customHeight="1">
      <c r="A1" s="401" t="s">
        <v>304</v>
      </c>
      <c r="B1" s="401"/>
      <c r="C1" s="401"/>
      <c r="K1" s="401"/>
    </row>
    <row r="2" spans="1:11" ht="15.75" customHeight="1">
      <c r="A2" s="22" t="s">
        <v>305</v>
      </c>
      <c r="B2" s="401"/>
      <c r="C2" s="401"/>
      <c r="K2" s="401"/>
    </row>
    <row r="3" spans="1:11" ht="15.75" customHeight="1">
      <c r="A3" s="22" t="s">
        <v>306</v>
      </c>
      <c r="B3" s="401"/>
      <c r="C3" s="401"/>
      <c r="K3" s="401"/>
    </row>
    <row r="4" spans="2:11" ht="4.5" customHeight="1">
      <c r="B4" s="401"/>
      <c r="C4" s="401"/>
      <c r="K4" s="401"/>
    </row>
    <row r="5" spans="1:44" ht="63.75" customHeight="1">
      <c r="A5" s="124" t="s">
        <v>44</v>
      </c>
      <c r="B5" s="159"/>
      <c r="C5" s="159" t="s">
        <v>230</v>
      </c>
      <c r="D5" s="126" t="s">
        <v>199</v>
      </c>
      <c r="E5" s="160" t="s">
        <v>200</v>
      </c>
      <c r="F5" s="160" t="s">
        <v>201</v>
      </c>
      <c r="G5" s="126" t="s">
        <v>41</v>
      </c>
      <c r="H5" s="126" t="s">
        <v>202</v>
      </c>
      <c r="I5" s="126" t="s">
        <v>203</v>
      </c>
      <c r="J5" s="126" t="s">
        <v>204</v>
      </c>
      <c r="K5" s="126" t="s">
        <v>205</v>
      </c>
      <c r="L5" s="126" t="s">
        <v>206</v>
      </c>
      <c r="M5" s="126" t="s">
        <v>250</v>
      </c>
      <c r="N5" s="126" t="s">
        <v>40</v>
      </c>
      <c r="O5" s="161" t="s">
        <v>207</v>
      </c>
      <c r="P5" s="161" t="s">
        <v>208</v>
      </c>
      <c r="Q5" s="161" t="s">
        <v>209</v>
      </c>
      <c r="R5" s="161" t="s">
        <v>220</v>
      </c>
      <c r="S5" s="161" t="s">
        <v>221</v>
      </c>
      <c r="T5" s="161" t="s">
        <v>251</v>
      </c>
      <c r="U5" s="161" t="s">
        <v>222</v>
      </c>
      <c r="V5" s="161" t="s">
        <v>223</v>
      </c>
      <c r="W5" s="161" t="s">
        <v>224</v>
      </c>
      <c r="X5" s="161" t="s">
        <v>225</v>
      </c>
      <c r="Y5" s="161" t="s">
        <v>226</v>
      </c>
      <c r="Z5" s="161" t="s">
        <v>227</v>
      </c>
      <c r="AA5" s="161" t="s">
        <v>228</v>
      </c>
      <c r="AB5" s="161" t="s">
        <v>229</v>
      </c>
      <c r="AC5" s="162" t="s">
        <v>231</v>
      </c>
      <c r="AD5" s="162" t="s">
        <v>232</v>
      </c>
      <c r="AE5" s="162" t="s">
        <v>252</v>
      </c>
      <c r="AF5" s="162" t="s">
        <v>234</v>
      </c>
      <c r="AG5" s="162" t="s">
        <v>235</v>
      </c>
      <c r="AH5" s="162" t="s">
        <v>236</v>
      </c>
      <c r="AI5" s="162" t="s">
        <v>237</v>
      </c>
      <c r="AJ5" s="162" t="s">
        <v>238</v>
      </c>
      <c r="AK5" s="162" t="s">
        <v>239</v>
      </c>
      <c r="AL5" s="162" t="s">
        <v>240</v>
      </c>
      <c r="AM5" s="163" t="s">
        <v>253</v>
      </c>
      <c r="AN5" s="162" t="s">
        <v>242</v>
      </c>
      <c r="AO5" s="162" t="s">
        <v>243</v>
      </c>
      <c r="AP5" s="162" t="s">
        <v>244</v>
      </c>
      <c r="AQ5" s="408" t="s">
        <v>57</v>
      </c>
      <c r="AR5" s="409"/>
    </row>
    <row r="6" spans="1:44" ht="13.5" hidden="1">
      <c r="A6" s="127">
        <v>2011</v>
      </c>
      <c r="B6" s="128"/>
      <c r="C6" s="128"/>
      <c r="D6" s="188" t="e">
        <f>#REF!+#REF!+#REF!+#REF!+#REF!+#REF!+#REF!+#REF!+#REF!+#REF!+#REF!+#REF!</f>
        <v>#REF!</v>
      </c>
      <c r="E6" s="188" t="e">
        <f>#REF!+#REF!+#REF!+#REF!+#REF!+#REF!+#REF!+#REF!+#REF!+#REF!+#REF!+#REF!</f>
        <v>#REF!</v>
      </c>
      <c r="F6" s="188" t="e">
        <f>#REF!+#REF!+#REF!+#REF!+#REF!+#REF!+#REF!+#REF!+#REF!+#REF!+#REF!+#REF!</f>
        <v>#REF!</v>
      </c>
      <c r="G6" s="188" t="e">
        <f>#REF!+#REF!+#REF!+#REF!+#REF!+#REF!+#REF!+#REF!+#REF!+#REF!+#REF!+#REF!</f>
        <v>#REF!</v>
      </c>
      <c r="H6" s="188" t="e">
        <f>#REF!+#REF!+#REF!+#REF!+#REF!+#REF!+#REF!+#REF!+#REF!+#REF!+#REF!+#REF!</f>
        <v>#REF!</v>
      </c>
      <c r="I6" s="188" t="e">
        <f>#REF!+#REF!+#REF!+#REF!+#REF!+#REF!+#REF!+#REF!+#REF!+#REF!+#REF!+#REF!</f>
        <v>#REF!</v>
      </c>
      <c r="J6" s="188" t="e">
        <f>#REF!+#REF!+#REF!+#REF!+#REF!+#REF!+#REF!+#REF!+#REF!+#REF!+#REF!+#REF!</f>
        <v>#REF!</v>
      </c>
      <c r="K6" s="188" t="e">
        <f>#REF!+#REF!+#REF!+#REF!+#REF!+#REF!+#REF!+#REF!+#REF!+#REF!+#REF!+#REF!</f>
        <v>#REF!</v>
      </c>
      <c r="L6" s="188" t="e">
        <f>#REF!+#REF!+#REF!+#REF!+#REF!+#REF!+#REF!+#REF!+#REF!+#REF!+#REF!+#REF!</f>
        <v>#REF!</v>
      </c>
      <c r="M6" s="188" t="e">
        <f>#REF!+#REF!+#REF!+#REF!+#REF!+#REF!+#REF!+#REF!+#REF!+#REF!+#REF!+#REF!</f>
        <v>#REF!</v>
      </c>
      <c r="N6" s="188" t="e">
        <f>#REF!+#REF!+#REF!+#REF!+#REF!+#REF!+#REF!+#REF!+#REF!+#REF!+#REF!+#REF!</f>
        <v>#REF!</v>
      </c>
      <c r="O6" s="188" t="e">
        <f>#REF!+#REF!+#REF!+#REF!+#REF!+#REF!+#REF!+#REF!+#REF!+#REF!+#REF!+#REF!</f>
        <v>#REF!</v>
      </c>
      <c r="P6" s="188" t="e">
        <f>#REF!+#REF!+#REF!+#REF!+#REF!+#REF!+#REF!+#REF!+#REF!+#REF!+#REF!+#REF!</f>
        <v>#REF!</v>
      </c>
      <c r="Q6" s="188" t="e">
        <f>#REF!+#REF!+#REF!+#REF!+#REF!+#REF!+#REF!+#REF!+#REF!+#REF!+#REF!+#REF!</f>
        <v>#REF!</v>
      </c>
      <c r="R6" s="188" t="e">
        <f>#REF!+#REF!+#REF!+#REF!+#REF!+#REF!+#REF!+#REF!+#REF!+#REF!+#REF!+#REF!</f>
        <v>#REF!</v>
      </c>
      <c r="S6" s="188" t="e">
        <f>#REF!+#REF!+#REF!+#REF!+#REF!+#REF!+#REF!+#REF!+#REF!+#REF!+#REF!+#REF!</f>
        <v>#REF!</v>
      </c>
      <c r="T6" s="188" t="e">
        <f>#REF!+#REF!+#REF!+#REF!+#REF!+#REF!+#REF!+#REF!+#REF!+#REF!+#REF!+#REF!</f>
        <v>#REF!</v>
      </c>
      <c r="U6" s="188" t="e">
        <f>#REF!+#REF!+#REF!+#REF!+#REF!+#REF!+#REF!+#REF!+#REF!+#REF!+#REF!+#REF!</f>
        <v>#REF!</v>
      </c>
      <c r="V6" s="188" t="e">
        <f>#REF!+#REF!+#REF!+#REF!+#REF!+#REF!+#REF!+#REF!+#REF!+#REF!+#REF!+#REF!</f>
        <v>#REF!</v>
      </c>
      <c r="W6" s="188" t="e">
        <f>#REF!+#REF!+#REF!+#REF!+#REF!+#REF!+#REF!+#REF!+#REF!+#REF!+#REF!+#REF!</f>
        <v>#REF!</v>
      </c>
      <c r="X6" s="188" t="e">
        <f>#REF!+#REF!+#REF!+#REF!+#REF!+#REF!+#REF!+#REF!+#REF!+#REF!+#REF!+#REF!</f>
        <v>#REF!</v>
      </c>
      <c r="Y6" s="188" t="e">
        <f>#REF!+#REF!+#REF!+#REF!+#REF!+#REF!+#REF!+#REF!+#REF!+#REF!+#REF!+#REF!</f>
        <v>#REF!</v>
      </c>
      <c r="Z6" s="188" t="e">
        <f>#REF!+#REF!+#REF!+#REF!+#REF!+#REF!+#REF!+#REF!+#REF!+#REF!+#REF!+#REF!</f>
        <v>#REF!</v>
      </c>
      <c r="AA6" s="188" t="e">
        <f>#REF!+#REF!+#REF!+#REF!+#REF!+#REF!+#REF!+#REF!+#REF!+#REF!+#REF!+#REF!</f>
        <v>#REF!</v>
      </c>
      <c r="AB6" s="188" t="e">
        <f>#REF!+#REF!+#REF!+#REF!+#REF!+#REF!+#REF!+#REF!+#REF!+#REF!+#REF!+#REF!</f>
        <v>#REF!</v>
      </c>
      <c r="AC6" s="188" t="e">
        <f>#REF!+#REF!+#REF!+#REF!+#REF!+#REF!+#REF!+#REF!+#REF!+#REF!+#REF!+#REF!</f>
        <v>#REF!</v>
      </c>
      <c r="AD6" s="188" t="e">
        <f>#REF!+#REF!+#REF!+#REF!+#REF!+#REF!+#REF!+#REF!+#REF!+#REF!+#REF!+#REF!</f>
        <v>#REF!</v>
      </c>
      <c r="AE6" s="188" t="e">
        <f>#REF!+#REF!+#REF!+#REF!+#REF!+#REF!+#REF!+#REF!+#REF!+#REF!+#REF!+#REF!</f>
        <v>#REF!</v>
      </c>
      <c r="AF6" s="188" t="e">
        <f>#REF!+#REF!+#REF!+#REF!+#REF!+#REF!+#REF!+#REF!+#REF!+#REF!+#REF!+#REF!</f>
        <v>#REF!</v>
      </c>
      <c r="AG6" s="188" t="e">
        <f>#REF!+#REF!+#REF!+#REF!+#REF!+#REF!+#REF!+#REF!+#REF!+#REF!+#REF!+#REF!</f>
        <v>#REF!</v>
      </c>
      <c r="AH6" s="188" t="e">
        <f>#REF!+#REF!+#REF!+#REF!+#REF!+#REF!+#REF!+#REF!+#REF!+#REF!+#REF!+#REF!</f>
        <v>#REF!</v>
      </c>
      <c r="AI6" s="188" t="e">
        <f>#REF!+#REF!+#REF!+#REF!+#REF!+#REF!+#REF!+#REF!+#REF!+#REF!+#REF!+#REF!</f>
        <v>#REF!</v>
      </c>
      <c r="AJ6" s="188" t="e">
        <f>#REF!+#REF!+#REF!+#REF!+#REF!+#REF!+#REF!+#REF!+#REF!+#REF!+#REF!+#REF!</f>
        <v>#REF!</v>
      </c>
      <c r="AK6" s="188" t="e">
        <f>#REF!+#REF!+#REF!+#REF!+#REF!+#REF!+#REF!+#REF!+#REF!+#REF!+#REF!+#REF!</f>
        <v>#REF!</v>
      </c>
      <c r="AL6" s="188" t="e">
        <f>#REF!+#REF!+#REF!+#REF!+#REF!+#REF!+#REF!+#REF!+#REF!+#REF!+#REF!+#REF!</f>
        <v>#REF!</v>
      </c>
      <c r="AM6" s="188" t="e">
        <f>#REF!+#REF!+#REF!+#REF!+#REF!+#REF!+#REF!+#REF!+#REF!+#REF!+#REF!+#REF!</f>
        <v>#REF!</v>
      </c>
      <c r="AN6" s="188" t="e">
        <f>#REF!+#REF!+#REF!+#REF!+#REF!+#REF!+#REF!+#REF!+#REF!+#REF!+#REF!+#REF!</f>
        <v>#REF!</v>
      </c>
      <c r="AO6" s="188" t="e">
        <f>#REF!+#REF!+#REF!+#REF!+#REF!+#REF!+#REF!+#REF!+#REF!+#REF!+#REF!+#REF!</f>
        <v>#REF!</v>
      </c>
      <c r="AP6" s="188" t="e">
        <f>#REF!+#REF!+#REF!+#REF!+#REF!+#REF!+#REF!+#REF!+#REF!+#REF!+#REF!+#REF!</f>
        <v>#REF!</v>
      </c>
      <c r="AQ6" s="293"/>
      <c r="AR6" s="302">
        <v>2011</v>
      </c>
    </row>
    <row r="7" spans="1:44" ht="13.5" hidden="1">
      <c r="A7" s="127">
        <v>2012</v>
      </c>
      <c r="B7" s="128"/>
      <c r="C7" s="188">
        <f>C12+C13+C14+C15+C16+C17+C18+C19+C20+C21+C22+C23</f>
        <v>236545.140909</v>
      </c>
      <c r="D7" s="188">
        <f>D12+D13+D14+D15+D16+D17+D18+D19+D20+D21+D22+D23</f>
        <v>7446.6409220000005</v>
      </c>
      <c r="E7" s="188">
        <f aca="true" t="shared" si="0" ref="E7:AP7">E12+E13+E14+E15+E16+E17+E18+E19+E20+E21+E22+E23</f>
        <v>7246.082694000001</v>
      </c>
      <c r="F7" s="188">
        <f t="shared" si="0"/>
        <v>200.558228</v>
      </c>
      <c r="G7" s="188">
        <f t="shared" si="0"/>
        <v>56.205643</v>
      </c>
      <c r="H7" s="188">
        <f t="shared" si="0"/>
        <v>42246.824752</v>
      </c>
      <c r="I7" s="188">
        <f t="shared" si="0"/>
        <v>1149.0317650000002</v>
      </c>
      <c r="J7" s="188">
        <f t="shared" si="0"/>
        <v>0.010754</v>
      </c>
      <c r="K7" s="188">
        <f t="shared" si="0"/>
        <v>1242.605771</v>
      </c>
      <c r="L7" s="188">
        <f t="shared" si="0"/>
        <v>384.633299</v>
      </c>
      <c r="M7" s="188">
        <f t="shared" si="0"/>
        <v>39470.543163</v>
      </c>
      <c r="N7" s="188">
        <f t="shared" si="0"/>
        <v>176235.026566</v>
      </c>
      <c r="O7" s="188">
        <f t="shared" si="0"/>
        <v>5122.552632999999</v>
      </c>
      <c r="P7" s="188">
        <f t="shared" si="0"/>
        <v>127.441905</v>
      </c>
      <c r="Q7" s="188">
        <f t="shared" si="0"/>
        <v>5454.259386</v>
      </c>
      <c r="R7" s="188">
        <f t="shared" si="0"/>
        <v>2281.719668</v>
      </c>
      <c r="S7" s="188">
        <f t="shared" si="0"/>
        <v>1500.5784</v>
      </c>
      <c r="T7" s="188">
        <f t="shared" si="0"/>
        <v>1466.057038</v>
      </c>
      <c r="U7" s="188">
        <f t="shared" si="0"/>
        <v>3457.839167</v>
      </c>
      <c r="V7" s="188">
        <f t="shared" si="0"/>
        <v>559.219881</v>
      </c>
      <c r="W7" s="188">
        <f t="shared" si="0"/>
        <v>19227.312233999997</v>
      </c>
      <c r="X7" s="188">
        <f t="shared" si="0"/>
        <v>31700.962405000002</v>
      </c>
      <c r="Y7" s="188">
        <f t="shared" si="0"/>
        <v>4481.164635</v>
      </c>
      <c r="Z7" s="188">
        <f t="shared" si="0"/>
        <v>1691.610162</v>
      </c>
      <c r="AA7" s="188">
        <f t="shared" si="0"/>
        <v>26527.024286999997</v>
      </c>
      <c r="AB7" s="188">
        <f t="shared" si="0"/>
        <v>3952.49754</v>
      </c>
      <c r="AC7" s="188">
        <f t="shared" si="0"/>
        <v>20683.742214</v>
      </c>
      <c r="AD7" s="188">
        <f t="shared" si="0"/>
        <v>3342.234602</v>
      </c>
      <c r="AE7" s="188">
        <f t="shared" si="0"/>
        <v>8319.745856</v>
      </c>
      <c r="AF7" s="188">
        <f t="shared" si="0"/>
        <v>6767.067822</v>
      </c>
      <c r="AG7" s="188">
        <f t="shared" si="0"/>
        <v>4540.593468</v>
      </c>
      <c r="AH7" s="188">
        <f t="shared" si="0"/>
        <v>16808.552073</v>
      </c>
      <c r="AI7" s="188">
        <f t="shared" si="0"/>
        <v>4902.528179</v>
      </c>
      <c r="AJ7" s="188">
        <f t="shared" si="0"/>
        <v>3320.3230110000004</v>
      </c>
      <c r="AK7" s="188">
        <f t="shared" si="0"/>
        <v>255.376633</v>
      </c>
      <c r="AL7" s="188">
        <f t="shared" si="0"/>
        <v>10258.093644999999</v>
      </c>
      <c r="AM7" s="188">
        <f t="shared" si="0"/>
        <v>0.8378170000000001</v>
      </c>
      <c r="AN7" s="188">
        <f t="shared" si="0"/>
        <v>46.134930999999995</v>
      </c>
      <c r="AO7" s="188">
        <f t="shared" si="0"/>
        <v>45.712745999999996</v>
      </c>
      <c r="AP7" s="188">
        <f t="shared" si="0"/>
        <v>0.42218500000000003</v>
      </c>
      <c r="AQ7" s="293"/>
      <c r="AR7" s="302">
        <v>2012</v>
      </c>
    </row>
    <row r="8" spans="1:44" ht="13.5">
      <c r="A8" s="127">
        <v>2013</v>
      </c>
      <c r="B8" s="128"/>
      <c r="C8" s="188">
        <f>C25+C26+C27+C28+C29+C30+C31+C32+C33+C34+C35+C36</f>
        <v>251661.25011000002</v>
      </c>
      <c r="D8" s="188">
        <f>D25+D26+D27+D28+D29+D30+D31+D32+D33+D34+D35+D36</f>
        <v>7718.045344</v>
      </c>
      <c r="E8" s="188">
        <f aca="true" t="shared" si="1" ref="E8:AP8">E25+E26+E27+E28+E29+E30+E31+E32+E33+E34+E35+E36</f>
        <v>7557.377230000001</v>
      </c>
      <c r="F8" s="188">
        <f t="shared" si="1"/>
        <v>160.668114</v>
      </c>
      <c r="G8" s="188">
        <f t="shared" si="1"/>
        <v>58.014990999999995</v>
      </c>
      <c r="H8" s="188">
        <f t="shared" si="1"/>
        <v>38205.123994</v>
      </c>
      <c r="I8" s="188">
        <f t="shared" si="1"/>
        <v>920.984746</v>
      </c>
      <c r="J8" s="188">
        <f t="shared" si="1"/>
        <v>0</v>
      </c>
      <c r="K8" s="188">
        <f t="shared" si="1"/>
        <v>1240.4738619999998</v>
      </c>
      <c r="L8" s="188">
        <f t="shared" si="1"/>
        <v>364.039761</v>
      </c>
      <c r="M8" s="188">
        <f t="shared" si="1"/>
        <v>35679.625625</v>
      </c>
      <c r="N8" s="188">
        <f t="shared" si="1"/>
        <v>196822.80726099998</v>
      </c>
      <c r="O8" s="188">
        <f t="shared" si="1"/>
        <v>5440.699600999998</v>
      </c>
      <c r="P8" s="188">
        <f t="shared" si="1"/>
        <v>127.349784</v>
      </c>
      <c r="Q8" s="188">
        <f t="shared" si="1"/>
        <v>5877.205374</v>
      </c>
      <c r="R8" s="188">
        <f t="shared" si="1"/>
        <v>2702.064979</v>
      </c>
      <c r="S8" s="188">
        <f t="shared" si="1"/>
        <v>1731.8770530000002</v>
      </c>
      <c r="T8" s="188">
        <f t="shared" si="1"/>
        <v>1444.353299</v>
      </c>
      <c r="U8" s="188">
        <f t="shared" si="1"/>
        <v>3753.929922</v>
      </c>
      <c r="V8" s="188">
        <f t="shared" si="1"/>
        <v>570.117528</v>
      </c>
      <c r="W8" s="188">
        <f t="shared" si="1"/>
        <v>18948.335218</v>
      </c>
      <c r="X8" s="188">
        <f t="shared" si="1"/>
        <v>33486.544923</v>
      </c>
      <c r="Y8" s="188">
        <f t="shared" si="1"/>
        <v>4991.811366</v>
      </c>
      <c r="Z8" s="188">
        <f t="shared" si="1"/>
        <v>1978.61835</v>
      </c>
      <c r="AA8" s="188">
        <f t="shared" si="1"/>
        <v>35173.389816</v>
      </c>
      <c r="AB8" s="188">
        <f t="shared" si="1"/>
        <v>4766.954418</v>
      </c>
      <c r="AC8" s="188">
        <f t="shared" si="1"/>
        <v>23401.941194999996</v>
      </c>
      <c r="AD8" s="188">
        <f t="shared" si="1"/>
        <v>3750.9103920000002</v>
      </c>
      <c r="AE8" s="188">
        <f t="shared" si="1"/>
        <v>8509.329677</v>
      </c>
      <c r="AF8" s="188">
        <f t="shared" si="1"/>
        <v>8013.123369</v>
      </c>
      <c r="AG8" s="188">
        <f t="shared" si="1"/>
        <v>5122.660561000001</v>
      </c>
      <c r="AH8" s="188">
        <f t="shared" si="1"/>
        <v>19438.559036999995</v>
      </c>
      <c r="AI8" s="188">
        <f t="shared" si="1"/>
        <v>4191.75655</v>
      </c>
      <c r="AJ8" s="188">
        <f t="shared" si="1"/>
        <v>3401.2748490000004</v>
      </c>
      <c r="AK8" s="188">
        <f t="shared" si="1"/>
        <v>334.20387600000004</v>
      </c>
      <c r="AL8" s="188">
        <f t="shared" si="1"/>
        <v>8468.455928999998</v>
      </c>
      <c r="AM8" s="188">
        <f t="shared" si="1"/>
        <v>1.143209</v>
      </c>
      <c r="AN8" s="188">
        <f t="shared" si="1"/>
        <v>53.455506</v>
      </c>
      <c r="AO8" s="188">
        <f t="shared" si="1"/>
        <v>53.402106</v>
      </c>
      <c r="AP8" s="188">
        <f t="shared" si="1"/>
        <v>0.0534</v>
      </c>
      <c r="AQ8" s="293"/>
      <c r="AR8" s="302">
        <v>2013</v>
      </c>
    </row>
    <row r="9" spans="1:44" ht="13.5">
      <c r="A9" s="127">
        <v>2014</v>
      </c>
      <c r="B9" s="128"/>
      <c r="C9" s="188">
        <f>C38+C39+C40+C41+C42+C43+C44+C45+C46+C47+C48+C49</f>
        <v>242177.003856</v>
      </c>
      <c r="D9" s="188">
        <f>D38+D39+D40+D41+D42+D43+D44+D45+D46+D47+D48+D49</f>
        <v>8588.522684000001</v>
      </c>
      <c r="E9" s="188">
        <f aca="true" t="shared" si="2" ref="E9:AP9">E38+E39+E40+E41+E42+E43+E44+E45+E46+E47+E48+E49</f>
        <v>8433.992997</v>
      </c>
      <c r="F9" s="188">
        <f t="shared" si="2"/>
        <v>154.52968700000002</v>
      </c>
      <c r="G9" s="188">
        <f t="shared" si="2"/>
        <v>69.36538900000001</v>
      </c>
      <c r="H9" s="188">
        <f t="shared" si="2"/>
        <v>37126.089938</v>
      </c>
      <c r="I9" s="188">
        <f t="shared" si="2"/>
        <v>846.25208</v>
      </c>
      <c r="J9" s="188">
        <f t="shared" si="2"/>
        <v>0.000571</v>
      </c>
      <c r="K9" s="188">
        <f t="shared" si="2"/>
        <v>1129.907918</v>
      </c>
      <c r="L9" s="188">
        <f t="shared" si="2"/>
        <v>384.36080200000004</v>
      </c>
      <c r="M9" s="188">
        <f t="shared" si="2"/>
        <v>34765.568567</v>
      </c>
      <c r="N9" s="188">
        <f t="shared" si="2"/>
        <v>187742.10159900002</v>
      </c>
      <c r="O9" s="188">
        <f t="shared" si="2"/>
        <v>5616.780244</v>
      </c>
      <c r="P9" s="188">
        <f t="shared" si="2"/>
        <v>152.63998</v>
      </c>
      <c r="Q9" s="188">
        <f t="shared" si="2"/>
        <v>5999.660183000001</v>
      </c>
      <c r="R9" s="188">
        <f t="shared" si="2"/>
        <v>2754.693197</v>
      </c>
      <c r="S9" s="188">
        <f t="shared" si="2"/>
        <v>1674.9946149999998</v>
      </c>
      <c r="T9" s="188">
        <f t="shared" si="2"/>
        <v>1377.6150420000001</v>
      </c>
      <c r="U9" s="188">
        <f t="shared" si="2"/>
        <v>3874.1440100000004</v>
      </c>
      <c r="V9" s="188">
        <f t="shared" si="2"/>
        <v>531.1494650000001</v>
      </c>
      <c r="W9" s="188">
        <f t="shared" si="2"/>
        <v>18781.576231</v>
      </c>
      <c r="X9" s="188">
        <f t="shared" si="2"/>
        <v>34876.714179999995</v>
      </c>
      <c r="Y9" s="188">
        <f t="shared" si="2"/>
        <v>5104.358343000001</v>
      </c>
      <c r="Z9" s="188">
        <f t="shared" si="2"/>
        <v>2164.04475</v>
      </c>
      <c r="AA9" s="188">
        <f t="shared" si="2"/>
        <v>26437.031288000002</v>
      </c>
      <c r="AB9" s="188">
        <f t="shared" si="2"/>
        <v>4172.89053</v>
      </c>
      <c r="AC9" s="188">
        <f t="shared" si="2"/>
        <v>21824.485488000002</v>
      </c>
      <c r="AD9" s="188">
        <f t="shared" si="2"/>
        <v>3755.6706430000004</v>
      </c>
      <c r="AE9" s="188">
        <f t="shared" si="2"/>
        <v>8071.952808</v>
      </c>
      <c r="AF9" s="188">
        <f t="shared" si="2"/>
        <v>8746.750296</v>
      </c>
      <c r="AG9" s="188">
        <f t="shared" si="2"/>
        <v>5458.713433</v>
      </c>
      <c r="AH9" s="188">
        <f t="shared" si="2"/>
        <v>18398.922823</v>
      </c>
      <c r="AI9" s="188">
        <f t="shared" si="2"/>
        <v>4605.083264</v>
      </c>
      <c r="AJ9" s="188">
        <f t="shared" si="2"/>
        <v>3362.2307859999996</v>
      </c>
      <c r="AK9" s="188">
        <f t="shared" si="2"/>
        <v>438.82864299999994</v>
      </c>
      <c r="AL9" s="188">
        <f t="shared" si="2"/>
        <v>8153.866545000001</v>
      </c>
      <c r="AM9" s="188">
        <f t="shared" si="2"/>
        <v>3.0361630000000006</v>
      </c>
      <c r="AN9" s="188">
        <f t="shared" si="2"/>
        <v>55.19289500000001</v>
      </c>
      <c r="AO9" s="188">
        <f t="shared" si="2"/>
        <v>55.168503</v>
      </c>
      <c r="AP9" s="188">
        <f t="shared" si="2"/>
        <v>0.024392000000000004</v>
      </c>
      <c r="AQ9" s="293"/>
      <c r="AR9" s="302">
        <v>2014</v>
      </c>
    </row>
    <row r="10" spans="1:44" ht="13.5">
      <c r="A10" s="127" t="s">
        <v>301</v>
      </c>
      <c r="B10" s="128"/>
      <c r="C10" s="188">
        <v>124955.83308799998</v>
      </c>
      <c r="D10" s="188">
        <v>4465.87058</v>
      </c>
      <c r="E10" s="188">
        <v>4377.2824390000005</v>
      </c>
      <c r="F10" s="188">
        <v>88.58814100000001</v>
      </c>
      <c r="G10" s="188">
        <v>44.636062</v>
      </c>
      <c r="H10" s="188">
        <v>17230.142101999998</v>
      </c>
      <c r="I10" s="188">
        <v>1664.023326</v>
      </c>
      <c r="J10" s="188" t="s">
        <v>300</v>
      </c>
      <c r="K10" s="188">
        <v>531.987957</v>
      </c>
      <c r="L10" s="188">
        <v>199.870154</v>
      </c>
      <c r="M10" s="188">
        <v>14834.260665000003</v>
      </c>
      <c r="N10" s="188">
        <v>99519.689015</v>
      </c>
      <c r="O10" s="188">
        <v>3087.5787450000003</v>
      </c>
      <c r="P10" s="188">
        <v>81.05224399999999</v>
      </c>
      <c r="Q10" s="188">
        <v>3053.2816829999997</v>
      </c>
      <c r="R10" s="188">
        <v>1473.5014189999997</v>
      </c>
      <c r="S10" s="188">
        <v>842.403367</v>
      </c>
      <c r="T10" s="188">
        <v>840.0772029999999</v>
      </c>
      <c r="U10" s="188">
        <v>2084.08542</v>
      </c>
      <c r="V10" s="188">
        <v>245.01647400000002</v>
      </c>
      <c r="W10" s="188">
        <v>6905.685697000001</v>
      </c>
      <c r="X10" s="188">
        <v>18085.616839000002</v>
      </c>
      <c r="Y10" s="188">
        <v>2774.498368</v>
      </c>
      <c r="Z10" s="188">
        <v>1163.980958</v>
      </c>
      <c r="AA10" s="188">
        <v>13251.294436</v>
      </c>
      <c r="AB10" s="188">
        <v>2516.1563889999998</v>
      </c>
      <c r="AC10" s="188">
        <v>11777.082636</v>
      </c>
      <c r="AD10" s="188">
        <v>1766.432723</v>
      </c>
      <c r="AE10" s="188">
        <v>4633.195401999999</v>
      </c>
      <c r="AF10" s="188">
        <v>5027.423447</v>
      </c>
      <c r="AG10" s="188">
        <v>2990.2005160000003</v>
      </c>
      <c r="AH10" s="188">
        <v>11608.376941999999</v>
      </c>
      <c r="AI10" s="188">
        <v>3552.064991</v>
      </c>
      <c r="AJ10" s="188">
        <v>1760.683116</v>
      </c>
      <c r="AK10" s="188">
        <v>251.02872</v>
      </c>
      <c r="AL10" s="188">
        <v>3421.3498369999998</v>
      </c>
      <c r="AM10" s="188">
        <v>1.399557</v>
      </c>
      <c r="AN10" s="188">
        <v>21.717215</v>
      </c>
      <c r="AO10" s="188">
        <v>21.688501</v>
      </c>
      <c r="AP10" s="188">
        <v>0.028714</v>
      </c>
      <c r="AQ10" s="293"/>
      <c r="AR10" s="302" t="s">
        <v>302</v>
      </c>
    </row>
    <row r="11" spans="1:44" ht="13.5">
      <c r="A11" s="124"/>
      <c r="B11" s="124" t="s">
        <v>45</v>
      </c>
      <c r="C11" s="125"/>
      <c r="D11" s="173"/>
      <c r="E11" s="174"/>
      <c r="F11" s="174"/>
      <c r="G11" s="175"/>
      <c r="H11" s="176"/>
      <c r="I11" s="176"/>
      <c r="J11" s="176"/>
      <c r="K11" s="177"/>
      <c r="L11" s="177"/>
      <c r="M11" s="177"/>
      <c r="N11" s="178"/>
      <c r="O11" s="178"/>
      <c r="P11" s="178"/>
      <c r="Q11" s="179"/>
      <c r="R11" s="179"/>
      <c r="S11" s="179"/>
      <c r="T11" s="179"/>
      <c r="U11" s="180"/>
      <c r="V11" s="180"/>
      <c r="W11" s="180"/>
      <c r="X11" s="180"/>
      <c r="Y11" s="181"/>
      <c r="Z11" s="181"/>
      <c r="AA11" s="181"/>
      <c r="AB11" s="182"/>
      <c r="AC11" s="182"/>
      <c r="AD11" s="182"/>
      <c r="AE11" s="182"/>
      <c r="AF11" s="183"/>
      <c r="AG11" s="183"/>
      <c r="AH11" s="183"/>
      <c r="AI11" s="183"/>
      <c r="AJ11" s="183"/>
      <c r="AK11" s="184"/>
      <c r="AL11" s="185"/>
      <c r="AM11" s="186"/>
      <c r="AN11" s="187"/>
      <c r="AO11" s="187"/>
      <c r="AP11" s="191"/>
      <c r="AQ11" s="237" t="s">
        <v>58</v>
      </c>
      <c r="AR11" s="238"/>
    </row>
    <row r="12" spans="1:44" s="21" customFormat="1" ht="15" customHeight="1" hidden="1">
      <c r="A12" s="128">
        <v>2012</v>
      </c>
      <c r="B12" s="128" t="s">
        <v>3</v>
      </c>
      <c r="C12" s="297">
        <v>17468.975946999995</v>
      </c>
      <c r="D12" s="288">
        <v>723.1093390000001</v>
      </c>
      <c r="E12" s="288">
        <v>709.235453</v>
      </c>
      <c r="F12" s="288">
        <v>13.873886</v>
      </c>
      <c r="G12" s="288">
        <v>3.804135</v>
      </c>
      <c r="H12" s="288">
        <v>3633.436223</v>
      </c>
      <c r="I12" s="288">
        <v>30.789976</v>
      </c>
      <c r="J12" s="288">
        <v>0</v>
      </c>
      <c r="K12" s="288">
        <v>155.1841</v>
      </c>
      <c r="L12" s="288">
        <v>28.149593</v>
      </c>
      <c r="M12" s="288">
        <v>3419.312554</v>
      </c>
      <c r="N12" s="288">
        <v>12379.379335</v>
      </c>
      <c r="O12" s="288">
        <v>390.881872</v>
      </c>
      <c r="P12" s="288">
        <v>9.958488</v>
      </c>
      <c r="Q12" s="288">
        <v>393.946259</v>
      </c>
      <c r="R12" s="288">
        <v>166.229604</v>
      </c>
      <c r="S12" s="288">
        <v>131.944079</v>
      </c>
      <c r="T12" s="288">
        <v>91.942939</v>
      </c>
      <c r="U12" s="288">
        <v>275.456228</v>
      </c>
      <c r="V12" s="288">
        <v>44.391572000000004</v>
      </c>
      <c r="W12" s="288">
        <v>1312.115971</v>
      </c>
      <c r="X12" s="288">
        <v>2428.026413</v>
      </c>
      <c r="Y12" s="288">
        <v>309.825247</v>
      </c>
      <c r="Z12" s="288">
        <v>122.21728200000001</v>
      </c>
      <c r="AA12" s="288">
        <v>1753.60976</v>
      </c>
      <c r="AB12" s="288">
        <v>245.693749</v>
      </c>
      <c r="AC12" s="288">
        <v>1377.373822</v>
      </c>
      <c r="AD12" s="288">
        <v>257.676399</v>
      </c>
      <c r="AE12" s="288">
        <v>720.352672</v>
      </c>
      <c r="AF12" s="288">
        <v>429.90713</v>
      </c>
      <c r="AG12" s="288">
        <v>321.52603000000005</v>
      </c>
      <c r="AH12" s="288">
        <v>955.4291430000001</v>
      </c>
      <c r="AI12" s="288">
        <v>380.413724</v>
      </c>
      <c r="AJ12" s="288">
        <v>260.46095199999996</v>
      </c>
      <c r="AK12" s="288">
        <v>17.93748</v>
      </c>
      <c r="AL12" s="288">
        <v>707.553032</v>
      </c>
      <c r="AM12" s="288">
        <v>0.060161</v>
      </c>
      <c r="AN12" s="288">
        <v>3.696242</v>
      </c>
      <c r="AO12" s="288">
        <v>3.667734</v>
      </c>
      <c r="AP12" s="288">
        <v>0.028508</v>
      </c>
      <c r="AQ12" s="300" t="s">
        <v>59</v>
      </c>
      <c r="AR12" s="302">
        <v>2012</v>
      </c>
    </row>
    <row r="13" spans="1:44" s="21" customFormat="1" ht="15" customHeight="1" hidden="1">
      <c r="A13" s="128"/>
      <c r="B13" s="128" t="s">
        <v>4</v>
      </c>
      <c r="C13" s="297">
        <v>17787.292746</v>
      </c>
      <c r="D13" s="288">
        <v>572.1247149999999</v>
      </c>
      <c r="E13" s="288">
        <v>559.221836</v>
      </c>
      <c r="F13" s="288">
        <v>12.902879</v>
      </c>
      <c r="G13" s="288">
        <v>4.0928130000000005</v>
      </c>
      <c r="H13" s="288">
        <v>3484.0296890000004</v>
      </c>
      <c r="I13" s="288">
        <v>201.89380400000002</v>
      </c>
      <c r="J13" s="288">
        <v>0.003034</v>
      </c>
      <c r="K13" s="288">
        <v>47.326207000000004</v>
      </c>
      <c r="L13" s="288">
        <v>23.025098000000003</v>
      </c>
      <c r="M13" s="288">
        <v>3211.781546</v>
      </c>
      <c r="N13" s="288">
        <v>12693.356545999999</v>
      </c>
      <c r="O13" s="288">
        <v>378.008461</v>
      </c>
      <c r="P13" s="288">
        <v>8.585379000000001</v>
      </c>
      <c r="Q13" s="288">
        <v>417.760797</v>
      </c>
      <c r="R13" s="288">
        <v>198.635127</v>
      </c>
      <c r="S13" s="288">
        <v>161.889844</v>
      </c>
      <c r="T13" s="288">
        <v>82.786582</v>
      </c>
      <c r="U13" s="288">
        <v>259.069956</v>
      </c>
      <c r="V13" s="288">
        <v>31.553855</v>
      </c>
      <c r="W13" s="288">
        <v>1254.3361610000002</v>
      </c>
      <c r="X13" s="288">
        <v>2513.671654</v>
      </c>
      <c r="Y13" s="288">
        <v>340.533441</v>
      </c>
      <c r="Z13" s="288">
        <v>136.516848</v>
      </c>
      <c r="AA13" s="288">
        <v>1571.848879</v>
      </c>
      <c r="AB13" s="288">
        <v>288.48139299999997</v>
      </c>
      <c r="AC13" s="288">
        <v>1537.472475</v>
      </c>
      <c r="AD13" s="288">
        <v>245.945199</v>
      </c>
      <c r="AE13" s="288">
        <v>792.429601</v>
      </c>
      <c r="AF13" s="288">
        <v>423.4685</v>
      </c>
      <c r="AG13" s="288">
        <v>348.72463400000004</v>
      </c>
      <c r="AH13" s="288">
        <v>1180.437395</v>
      </c>
      <c r="AI13" s="288">
        <v>287.62751000000003</v>
      </c>
      <c r="AJ13" s="288">
        <v>233.572855</v>
      </c>
      <c r="AK13" s="288">
        <v>5.345897</v>
      </c>
      <c r="AL13" s="288">
        <v>1024.320811</v>
      </c>
      <c r="AM13" s="288">
        <v>0.052322</v>
      </c>
      <c r="AN13" s="288">
        <v>3.969953</v>
      </c>
      <c r="AO13" s="288">
        <v>3.960713</v>
      </c>
      <c r="AP13" s="288">
        <v>0.00924</v>
      </c>
      <c r="AQ13" s="300" t="s">
        <v>60</v>
      </c>
      <c r="AR13" s="302"/>
    </row>
    <row r="14" spans="1:44" s="21" customFormat="1" ht="15" customHeight="1" hidden="1">
      <c r="A14" s="128"/>
      <c r="B14" s="128" t="s">
        <v>5</v>
      </c>
      <c r="C14" s="297">
        <v>20677.49577</v>
      </c>
      <c r="D14" s="288">
        <v>533.854143</v>
      </c>
      <c r="E14" s="288">
        <v>512.692047</v>
      </c>
      <c r="F14" s="288">
        <v>21.162096000000002</v>
      </c>
      <c r="G14" s="288">
        <v>5.079339</v>
      </c>
      <c r="H14" s="288">
        <v>4054.401926</v>
      </c>
      <c r="I14" s="288">
        <v>111.246151</v>
      </c>
      <c r="J14" s="288">
        <v>0</v>
      </c>
      <c r="K14" s="288">
        <v>125.193443</v>
      </c>
      <c r="L14" s="288">
        <v>36.244175999999996</v>
      </c>
      <c r="M14" s="288">
        <v>3781.718156</v>
      </c>
      <c r="N14" s="288">
        <v>15245.392866</v>
      </c>
      <c r="O14" s="288">
        <v>477.530614</v>
      </c>
      <c r="P14" s="288">
        <v>10.923441</v>
      </c>
      <c r="Q14" s="288">
        <v>467.97687099999996</v>
      </c>
      <c r="R14" s="288">
        <v>204.02218100000002</v>
      </c>
      <c r="S14" s="288">
        <v>156.020643</v>
      </c>
      <c r="T14" s="288">
        <v>122.04032600000001</v>
      </c>
      <c r="U14" s="288">
        <v>291.92253600000004</v>
      </c>
      <c r="V14" s="288">
        <v>43.402522</v>
      </c>
      <c r="W14" s="288">
        <v>1515.739312</v>
      </c>
      <c r="X14" s="288">
        <v>2938.671644</v>
      </c>
      <c r="Y14" s="288">
        <v>372.502701</v>
      </c>
      <c r="Z14" s="288">
        <v>143.841641</v>
      </c>
      <c r="AA14" s="288">
        <v>1869.539069</v>
      </c>
      <c r="AB14" s="288">
        <v>322.801719</v>
      </c>
      <c r="AC14" s="288">
        <v>1827.980501</v>
      </c>
      <c r="AD14" s="288">
        <v>276.330598</v>
      </c>
      <c r="AE14" s="288">
        <v>809.489561</v>
      </c>
      <c r="AF14" s="288">
        <v>502.312987</v>
      </c>
      <c r="AG14" s="288">
        <v>382.661802</v>
      </c>
      <c r="AH14" s="288">
        <v>1412.5247860000002</v>
      </c>
      <c r="AI14" s="288">
        <v>823.0284009999999</v>
      </c>
      <c r="AJ14" s="288">
        <v>274.12901</v>
      </c>
      <c r="AK14" s="288">
        <v>8.646402</v>
      </c>
      <c r="AL14" s="288">
        <v>826.949596</v>
      </c>
      <c r="AM14" s="288">
        <v>0.07269400000000001</v>
      </c>
      <c r="AN14" s="288">
        <v>3.098804</v>
      </c>
      <c r="AO14" s="288">
        <v>3.030721</v>
      </c>
      <c r="AP14" s="288">
        <v>0.068083</v>
      </c>
      <c r="AQ14" s="300" t="s">
        <v>61</v>
      </c>
      <c r="AR14" s="302"/>
    </row>
    <row r="15" spans="1:44" s="21" customFormat="1" ht="15" customHeight="1" hidden="1">
      <c r="A15" s="128"/>
      <c r="B15" s="128" t="s">
        <v>6</v>
      </c>
      <c r="C15" s="297">
        <v>19272.813947999995</v>
      </c>
      <c r="D15" s="288">
        <v>640.0676360000001</v>
      </c>
      <c r="E15" s="288">
        <v>622.039346</v>
      </c>
      <c r="F15" s="288">
        <v>18.028290000000002</v>
      </c>
      <c r="G15" s="288">
        <v>4.931547999999999</v>
      </c>
      <c r="H15" s="288">
        <v>3296.330511</v>
      </c>
      <c r="I15" s="288">
        <v>121.140723</v>
      </c>
      <c r="J15" s="288">
        <v>0</v>
      </c>
      <c r="K15" s="288">
        <v>43.283043</v>
      </c>
      <c r="L15" s="288">
        <v>29.519526999999997</v>
      </c>
      <c r="M15" s="288">
        <v>3102.387218</v>
      </c>
      <c r="N15" s="288">
        <v>14331.146170999999</v>
      </c>
      <c r="O15" s="288">
        <v>418.96519</v>
      </c>
      <c r="P15" s="288">
        <v>11.578322</v>
      </c>
      <c r="Q15" s="288">
        <v>420.35665600000004</v>
      </c>
      <c r="R15" s="288">
        <v>171.69878400000002</v>
      </c>
      <c r="S15" s="288">
        <v>108.99839200000001</v>
      </c>
      <c r="T15" s="288">
        <v>117.19635400000001</v>
      </c>
      <c r="U15" s="288">
        <v>288.78579599999995</v>
      </c>
      <c r="V15" s="288">
        <v>44.668781</v>
      </c>
      <c r="W15" s="288">
        <v>1711.219165</v>
      </c>
      <c r="X15" s="288">
        <v>2656.469178</v>
      </c>
      <c r="Y15" s="288">
        <v>358.77140399999996</v>
      </c>
      <c r="Z15" s="288">
        <v>130.197846</v>
      </c>
      <c r="AA15" s="288">
        <v>2160.68309</v>
      </c>
      <c r="AB15" s="288">
        <v>277.14862</v>
      </c>
      <c r="AC15" s="288">
        <v>1610.7510730000001</v>
      </c>
      <c r="AD15" s="288">
        <v>247.49704300000002</v>
      </c>
      <c r="AE15" s="288">
        <v>713.579326</v>
      </c>
      <c r="AF15" s="288">
        <v>489.328792</v>
      </c>
      <c r="AG15" s="288">
        <v>371.06923</v>
      </c>
      <c r="AH15" s="288">
        <v>1383.402053</v>
      </c>
      <c r="AI15" s="288">
        <v>425.947659</v>
      </c>
      <c r="AJ15" s="288">
        <v>212.833417</v>
      </c>
      <c r="AK15" s="288">
        <v>13.502601</v>
      </c>
      <c r="AL15" s="288">
        <v>984.6197970000001</v>
      </c>
      <c r="AM15" s="288">
        <v>0.106369</v>
      </c>
      <c r="AN15" s="288">
        <v>2.109315</v>
      </c>
      <c r="AO15" s="288">
        <v>2.069491</v>
      </c>
      <c r="AP15" s="288">
        <v>0.039824</v>
      </c>
      <c r="AQ15" s="300" t="s">
        <v>62</v>
      </c>
      <c r="AR15" s="302"/>
    </row>
    <row r="16" spans="1:44" s="21" customFormat="1" ht="15" customHeight="1" hidden="1">
      <c r="A16" s="128"/>
      <c r="B16" s="128" t="s">
        <v>7</v>
      </c>
      <c r="C16" s="297">
        <v>21750.448591000004</v>
      </c>
      <c r="D16" s="288">
        <v>760.6489429999999</v>
      </c>
      <c r="E16" s="288">
        <v>731.563044</v>
      </c>
      <c r="F16" s="288">
        <v>29.085899</v>
      </c>
      <c r="G16" s="288">
        <v>4.699720999999999</v>
      </c>
      <c r="H16" s="288">
        <v>3104.339603</v>
      </c>
      <c r="I16" s="288">
        <v>122.38849800000001</v>
      </c>
      <c r="J16" s="288">
        <v>0.007719999999999999</v>
      </c>
      <c r="K16" s="288">
        <v>147.658806</v>
      </c>
      <c r="L16" s="288">
        <v>29.289876</v>
      </c>
      <c r="M16" s="288">
        <v>2804.9947030000003</v>
      </c>
      <c r="N16" s="288">
        <v>16902.288056</v>
      </c>
      <c r="O16" s="288">
        <v>515.755168</v>
      </c>
      <c r="P16" s="288">
        <v>9.078913</v>
      </c>
      <c r="Q16" s="288">
        <v>496.431015</v>
      </c>
      <c r="R16" s="288">
        <v>165.751258</v>
      </c>
      <c r="S16" s="288">
        <v>104.660723</v>
      </c>
      <c r="T16" s="288">
        <v>135.823777</v>
      </c>
      <c r="U16" s="288">
        <v>319.999259</v>
      </c>
      <c r="V16" s="288">
        <v>38.101265</v>
      </c>
      <c r="W16" s="288">
        <v>1834.494966</v>
      </c>
      <c r="X16" s="288">
        <v>2998.0542609999998</v>
      </c>
      <c r="Y16" s="288">
        <v>428.734217</v>
      </c>
      <c r="Z16" s="288">
        <v>154.786453</v>
      </c>
      <c r="AA16" s="288">
        <v>2842.2217149999997</v>
      </c>
      <c r="AB16" s="288">
        <v>337.205964</v>
      </c>
      <c r="AC16" s="288">
        <v>1986.366537</v>
      </c>
      <c r="AD16" s="288">
        <v>288.176696</v>
      </c>
      <c r="AE16" s="288">
        <v>824.8541280000001</v>
      </c>
      <c r="AF16" s="288">
        <v>549.422788</v>
      </c>
      <c r="AG16" s="288">
        <v>423.34758500000004</v>
      </c>
      <c r="AH16" s="288">
        <v>1571.359334</v>
      </c>
      <c r="AI16" s="288">
        <v>602.50812</v>
      </c>
      <c r="AJ16" s="288">
        <v>275.153914</v>
      </c>
      <c r="AK16" s="288">
        <v>25.131691999999997</v>
      </c>
      <c r="AL16" s="288">
        <v>950.297949</v>
      </c>
      <c r="AM16" s="288">
        <v>0.063359</v>
      </c>
      <c r="AN16" s="288">
        <v>2.9792680000000002</v>
      </c>
      <c r="AO16" s="288">
        <v>2.8882440000000003</v>
      </c>
      <c r="AP16" s="288">
        <v>0.09102400000000001</v>
      </c>
      <c r="AQ16" s="300" t="s">
        <v>63</v>
      </c>
      <c r="AR16" s="302"/>
    </row>
    <row r="17" spans="1:44" s="21" customFormat="1" ht="15" customHeight="1" hidden="1">
      <c r="A17" s="128"/>
      <c r="B17" s="128" t="s">
        <v>8</v>
      </c>
      <c r="C17" s="297">
        <v>20437.938448000004</v>
      </c>
      <c r="D17" s="288">
        <v>745.4935739999999</v>
      </c>
      <c r="E17" s="288">
        <v>727.468266</v>
      </c>
      <c r="F17" s="288">
        <v>18.025308000000003</v>
      </c>
      <c r="G17" s="288">
        <v>5.428268</v>
      </c>
      <c r="H17" s="288">
        <v>3302.666351</v>
      </c>
      <c r="I17" s="288">
        <v>83.863693</v>
      </c>
      <c r="J17" s="288">
        <v>0</v>
      </c>
      <c r="K17" s="288">
        <v>78.10111599999999</v>
      </c>
      <c r="L17" s="288">
        <v>32.278901000000005</v>
      </c>
      <c r="M17" s="288">
        <v>3108.4226409999997</v>
      </c>
      <c r="N17" s="288">
        <v>15409.406943</v>
      </c>
      <c r="O17" s="288">
        <v>442.392322</v>
      </c>
      <c r="P17" s="288">
        <v>12.339305</v>
      </c>
      <c r="Q17" s="288">
        <v>453.16435600000005</v>
      </c>
      <c r="R17" s="288">
        <v>130.81215799999998</v>
      </c>
      <c r="S17" s="288">
        <v>102.223464</v>
      </c>
      <c r="T17" s="288">
        <v>124.509198</v>
      </c>
      <c r="U17" s="288">
        <v>291.081902</v>
      </c>
      <c r="V17" s="288">
        <v>39.143631</v>
      </c>
      <c r="W17" s="288">
        <v>1762.5604250000001</v>
      </c>
      <c r="X17" s="288">
        <v>2716.463188</v>
      </c>
      <c r="Y17" s="288">
        <v>369.143667</v>
      </c>
      <c r="Z17" s="288">
        <v>143.723733</v>
      </c>
      <c r="AA17" s="288">
        <v>2922.3719029999997</v>
      </c>
      <c r="AB17" s="288">
        <v>327.865432</v>
      </c>
      <c r="AC17" s="288">
        <v>1699.041456</v>
      </c>
      <c r="AD17" s="288">
        <v>234.672861</v>
      </c>
      <c r="AE17" s="288">
        <v>591.2992929999999</v>
      </c>
      <c r="AF17" s="288">
        <v>603.475409</v>
      </c>
      <c r="AG17" s="288">
        <v>370.91444900000005</v>
      </c>
      <c r="AH17" s="288">
        <v>1502.314756</v>
      </c>
      <c r="AI17" s="288">
        <v>306.910237</v>
      </c>
      <c r="AJ17" s="288">
        <v>262.98379800000004</v>
      </c>
      <c r="AK17" s="288">
        <v>10.600567</v>
      </c>
      <c r="AL17" s="288">
        <v>959.435891</v>
      </c>
      <c r="AM17" s="288">
        <v>0.043451000000000004</v>
      </c>
      <c r="AN17" s="288">
        <v>4.863403</v>
      </c>
      <c r="AO17" s="288">
        <v>4.817082</v>
      </c>
      <c r="AP17" s="288">
        <v>0.046321</v>
      </c>
      <c r="AQ17" s="300" t="s">
        <v>64</v>
      </c>
      <c r="AR17" s="302"/>
    </row>
    <row r="18" spans="1:44" s="21" customFormat="1" ht="15" customHeight="1" hidden="1">
      <c r="A18" s="128"/>
      <c r="B18" s="128" t="s">
        <v>9</v>
      </c>
      <c r="C18" s="297">
        <v>20835.202908</v>
      </c>
      <c r="D18" s="288">
        <v>627.130174</v>
      </c>
      <c r="E18" s="288">
        <v>607.578441</v>
      </c>
      <c r="F18" s="288">
        <v>19.551733</v>
      </c>
      <c r="G18" s="288">
        <v>6.595198</v>
      </c>
      <c r="H18" s="288">
        <v>3113.47123</v>
      </c>
      <c r="I18" s="288">
        <v>66.638764</v>
      </c>
      <c r="J18" s="288">
        <v>0</v>
      </c>
      <c r="K18" s="288">
        <v>90.870265</v>
      </c>
      <c r="L18" s="288">
        <v>33.718908000000006</v>
      </c>
      <c r="M18" s="288">
        <v>2922.243293</v>
      </c>
      <c r="N18" s="288">
        <v>16163.079009</v>
      </c>
      <c r="O18" s="288">
        <v>432.59007299999996</v>
      </c>
      <c r="P18" s="288">
        <v>10.953757</v>
      </c>
      <c r="Q18" s="288">
        <v>510.876858</v>
      </c>
      <c r="R18" s="288">
        <v>190.304452</v>
      </c>
      <c r="S18" s="288">
        <v>146.557644</v>
      </c>
      <c r="T18" s="288">
        <v>158.21373300000002</v>
      </c>
      <c r="U18" s="288">
        <v>313.36059</v>
      </c>
      <c r="V18" s="288">
        <v>58.210353000000005</v>
      </c>
      <c r="W18" s="288">
        <v>1496.5961000000002</v>
      </c>
      <c r="X18" s="288">
        <v>2680.878669</v>
      </c>
      <c r="Y18" s="288">
        <v>397.87113400000004</v>
      </c>
      <c r="Z18" s="288">
        <v>148.806528</v>
      </c>
      <c r="AA18" s="288">
        <v>3462.912444</v>
      </c>
      <c r="AB18" s="288">
        <v>314.91321000000005</v>
      </c>
      <c r="AC18" s="288">
        <v>1866.810169</v>
      </c>
      <c r="AD18" s="288">
        <v>244.532498</v>
      </c>
      <c r="AE18" s="288">
        <v>618.4701110000001</v>
      </c>
      <c r="AF18" s="288">
        <v>598.373835</v>
      </c>
      <c r="AG18" s="288">
        <v>390.809364</v>
      </c>
      <c r="AH18" s="288">
        <v>1436.196075</v>
      </c>
      <c r="AI18" s="288">
        <v>451.876892</v>
      </c>
      <c r="AJ18" s="288">
        <v>232.96452</v>
      </c>
      <c r="AK18" s="288">
        <v>29.108994</v>
      </c>
      <c r="AL18" s="288">
        <v>890.272991</v>
      </c>
      <c r="AM18" s="288">
        <v>0.066785</v>
      </c>
      <c r="AN18" s="288">
        <v>5.478527</v>
      </c>
      <c r="AO18" s="288">
        <v>5.409479</v>
      </c>
      <c r="AP18" s="288">
        <v>0.069048</v>
      </c>
      <c r="AQ18" s="300" t="s">
        <v>65</v>
      </c>
      <c r="AR18" s="302"/>
    </row>
    <row r="19" spans="1:44" s="21" customFormat="1" ht="15" customHeight="1" hidden="1">
      <c r="A19" s="128"/>
      <c r="B19" s="128" t="s">
        <v>10</v>
      </c>
      <c r="C19" s="297">
        <v>18828.477768999994</v>
      </c>
      <c r="D19" s="288">
        <v>461.59186900000003</v>
      </c>
      <c r="E19" s="288">
        <v>444.409499</v>
      </c>
      <c r="F19" s="288">
        <v>17.18237</v>
      </c>
      <c r="G19" s="288">
        <v>7.347301000000001</v>
      </c>
      <c r="H19" s="288">
        <v>3662.1757649999995</v>
      </c>
      <c r="I19" s="288">
        <v>102.610553</v>
      </c>
      <c r="J19" s="288">
        <v>0</v>
      </c>
      <c r="K19" s="288">
        <v>111.30780800000001</v>
      </c>
      <c r="L19" s="288">
        <v>36.555192000000005</v>
      </c>
      <c r="M19" s="288">
        <v>3411.7022119999997</v>
      </c>
      <c r="N19" s="288">
        <v>13930.597090999998</v>
      </c>
      <c r="O19" s="288">
        <v>360.936812</v>
      </c>
      <c r="P19" s="288">
        <v>10.609903000000001</v>
      </c>
      <c r="Q19" s="288">
        <v>453.13244199999997</v>
      </c>
      <c r="R19" s="288">
        <v>222.274888</v>
      </c>
      <c r="S19" s="288">
        <v>141.045289</v>
      </c>
      <c r="T19" s="288">
        <v>140.507371</v>
      </c>
      <c r="U19" s="288">
        <v>286.49482</v>
      </c>
      <c r="V19" s="288">
        <v>43.456794</v>
      </c>
      <c r="W19" s="288">
        <v>1850.549579</v>
      </c>
      <c r="X19" s="288">
        <v>2518.535599</v>
      </c>
      <c r="Y19" s="288">
        <v>350.297863</v>
      </c>
      <c r="Z19" s="288">
        <v>140.09508499999998</v>
      </c>
      <c r="AA19" s="288">
        <v>2163.669164</v>
      </c>
      <c r="AB19" s="288">
        <v>344.837271</v>
      </c>
      <c r="AC19" s="288">
        <v>1628.167399</v>
      </c>
      <c r="AD19" s="288">
        <v>201.88393299999998</v>
      </c>
      <c r="AE19" s="288">
        <v>535.105866</v>
      </c>
      <c r="AF19" s="288">
        <v>497.589044</v>
      </c>
      <c r="AG19" s="288">
        <v>303.80282400000004</v>
      </c>
      <c r="AH19" s="288">
        <v>1111.385452</v>
      </c>
      <c r="AI19" s="288">
        <v>393.042081</v>
      </c>
      <c r="AJ19" s="288">
        <v>233.17761199999998</v>
      </c>
      <c r="AK19" s="288">
        <v>23.0988</v>
      </c>
      <c r="AL19" s="288">
        <v>739.879643</v>
      </c>
      <c r="AM19" s="288">
        <v>0.078435</v>
      </c>
      <c r="AN19" s="288">
        <v>3.7088650000000003</v>
      </c>
      <c r="AO19" s="288">
        <v>3.664226</v>
      </c>
      <c r="AP19" s="288">
        <v>0.044639000000000005</v>
      </c>
      <c r="AQ19" s="300" t="s">
        <v>66</v>
      </c>
      <c r="AR19" s="302"/>
    </row>
    <row r="20" spans="1:44" s="21" customFormat="1" ht="15" customHeight="1" hidden="1">
      <c r="A20" s="128"/>
      <c r="B20" s="128" t="s">
        <v>14</v>
      </c>
      <c r="C20" s="297">
        <v>19924.305446</v>
      </c>
      <c r="D20" s="288">
        <v>608.9778590000001</v>
      </c>
      <c r="E20" s="288">
        <v>598.4165</v>
      </c>
      <c r="F20" s="288">
        <v>10.561359</v>
      </c>
      <c r="G20" s="288">
        <v>4.040193</v>
      </c>
      <c r="H20" s="288">
        <v>3646.385393</v>
      </c>
      <c r="I20" s="288">
        <v>56.458682</v>
      </c>
      <c r="J20" s="288">
        <v>0</v>
      </c>
      <c r="K20" s="288">
        <v>187.262866</v>
      </c>
      <c r="L20" s="288">
        <v>32.969705000000005</v>
      </c>
      <c r="M20" s="288">
        <v>3369.69414</v>
      </c>
      <c r="N20" s="288">
        <v>14833.550616999999</v>
      </c>
      <c r="O20" s="288">
        <v>403.219659</v>
      </c>
      <c r="P20" s="288">
        <v>10.16485</v>
      </c>
      <c r="Q20" s="288">
        <v>466.157662</v>
      </c>
      <c r="R20" s="288">
        <v>255.905794</v>
      </c>
      <c r="S20" s="288">
        <v>141.674359</v>
      </c>
      <c r="T20" s="288">
        <v>136.874043</v>
      </c>
      <c r="U20" s="288">
        <v>276.663424</v>
      </c>
      <c r="V20" s="288">
        <v>46.925553</v>
      </c>
      <c r="W20" s="288">
        <v>1741.698297</v>
      </c>
      <c r="X20" s="288">
        <v>2563.4050359999997</v>
      </c>
      <c r="Y20" s="288">
        <v>372.202542</v>
      </c>
      <c r="Z20" s="288">
        <v>131.71223999999998</v>
      </c>
      <c r="AA20" s="288">
        <v>2022.878604</v>
      </c>
      <c r="AB20" s="288">
        <v>352.287414</v>
      </c>
      <c r="AC20" s="288">
        <v>1701.326511</v>
      </c>
      <c r="AD20" s="288">
        <v>268.686949</v>
      </c>
      <c r="AE20" s="288">
        <v>594.080112</v>
      </c>
      <c r="AF20" s="288">
        <v>658.1172439999999</v>
      </c>
      <c r="AG20" s="288">
        <v>364.83281800000003</v>
      </c>
      <c r="AH20" s="288">
        <v>1393.766172</v>
      </c>
      <c r="AI20" s="288">
        <v>377.714743</v>
      </c>
      <c r="AJ20" s="288">
        <v>553.2565910000001</v>
      </c>
      <c r="AK20" s="288">
        <v>28.001908</v>
      </c>
      <c r="AL20" s="288">
        <v>797.978373</v>
      </c>
      <c r="AM20" s="288">
        <v>0.08467400000000001</v>
      </c>
      <c r="AN20" s="288">
        <v>5.286429</v>
      </c>
      <c r="AO20" s="288">
        <v>5.281809</v>
      </c>
      <c r="AP20" s="288">
        <v>0.00462</v>
      </c>
      <c r="AQ20" s="300" t="s">
        <v>67</v>
      </c>
      <c r="AR20" s="302"/>
    </row>
    <row r="21" spans="1:44" s="21" customFormat="1" ht="15" customHeight="1" hidden="1">
      <c r="A21" s="128"/>
      <c r="B21" s="128" t="s">
        <v>11</v>
      </c>
      <c r="C21" s="297">
        <v>18786.696814</v>
      </c>
      <c r="D21" s="288">
        <v>523.961997</v>
      </c>
      <c r="E21" s="288">
        <v>511.413681</v>
      </c>
      <c r="F21" s="288">
        <v>12.548316000000002</v>
      </c>
      <c r="G21" s="288">
        <v>3.1859290000000002</v>
      </c>
      <c r="H21" s="288">
        <v>3374.9536630000002</v>
      </c>
      <c r="I21" s="288">
        <v>95.627652</v>
      </c>
      <c r="J21" s="288">
        <v>0</v>
      </c>
      <c r="K21" s="288">
        <v>86.07125</v>
      </c>
      <c r="L21" s="288">
        <v>33.354158000000005</v>
      </c>
      <c r="M21" s="288">
        <v>3159.900603</v>
      </c>
      <c r="N21" s="288">
        <v>13978.4741</v>
      </c>
      <c r="O21" s="288">
        <v>385.001107</v>
      </c>
      <c r="P21" s="288">
        <v>12.604156999999999</v>
      </c>
      <c r="Q21" s="288">
        <v>435.63854200000003</v>
      </c>
      <c r="R21" s="288">
        <v>223.67343599999998</v>
      </c>
      <c r="S21" s="288">
        <v>122.066933</v>
      </c>
      <c r="T21" s="288">
        <v>110.11173299999999</v>
      </c>
      <c r="U21" s="288">
        <v>274.761871</v>
      </c>
      <c r="V21" s="288">
        <v>53.530217</v>
      </c>
      <c r="W21" s="288">
        <v>1685.023183</v>
      </c>
      <c r="X21" s="288">
        <v>2391.2304870000003</v>
      </c>
      <c r="Y21" s="288">
        <v>377.224309</v>
      </c>
      <c r="Z21" s="288">
        <v>140.56133799999998</v>
      </c>
      <c r="AA21" s="288">
        <v>1860.0213489999999</v>
      </c>
      <c r="AB21" s="288">
        <v>344.80605099999997</v>
      </c>
      <c r="AC21" s="288">
        <v>1614.658662</v>
      </c>
      <c r="AD21" s="288">
        <v>318.28205699999995</v>
      </c>
      <c r="AE21" s="288">
        <v>654.752843</v>
      </c>
      <c r="AF21" s="288">
        <v>645.142101</v>
      </c>
      <c r="AG21" s="288">
        <v>361.272657</v>
      </c>
      <c r="AH21" s="288">
        <v>1473.3731129999999</v>
      </c>
      <c r="AI21" s="288">
        <v>260.50019</v>
      </c>
      <c r="AJ21" s="288">
        <v>234.237764</v>
      </c>
      <c r="AK21" s="288">
        <v>21.591341</v>
      </c>
      <c r="AL21" s="288">
        <v>882.368897</v>
      </c>
      <c r="AM21" s="288">
        <v>0.062064999999999995</v>
      </c>
      <c r="AN21" s="288">
        <v>2.098822</v>
      </c>
      <c r="AO21" s="288">
        <v>2.089572</v>
      </c>
      <c r="AP21" s="288">
        <v>0.00925</v>
      </c>
      <c r="AQ21" s="300" t="s">
        <v>68</v>
      </c>
      <c r="AR21" s="302"/>
    </row>
    <row r="22" spans="1:44" s="21" customFormat="1" ht="15" customHeight="1" hidden="1">
      <c r="A22" s="128"/>
      <c r="B22" s="128" t="s">
        <v>12</v>
      </c>
      <c r="C22" s="297">
        <v>20947.983268000004</v>
      </c>
      <c r="D22" s="288">
        <v>672.73263</v>
      </c>
      <c r="E22" s="288">
        <v>658.258874</v>
      </c>
      <c r="F22" s="288">
        <v>14.473756</v>
      </c>
      <c r="G22" s="288">
        <v>3.817837</v>
      </c>
      <c r="H22" s="288">
        <v>3692.4732</v>
      </c>
      <c r="I22" s="288">
        <v>66.390851</v>
      </c>
      <c r="J22" s="288">
        <v>0</v>
      </c>
      <c r="K22" s="288">
        <v>34.982305000000004</v>
      </c>
      <c r="L22" s="288">
        <v>34.066085</v>
      </c>
      <c r="M22" s="288">
        <v>3557.033959</v>
      </c>
      <c r="N22" s="288">
        <v>15801.587202</v>
      </c>
      <c r="O22" s="288">
        <v>438.5554</v>
      </c>
      <c r="P22" s="288">
        <v>12.737003000000001</v>
      </c>
      <c r="Q22" s="288">
        <v>515.45479</v>
      </c>
      <c r="R22" s="288">
        <v>209.530644</v>
      </c>
      <c r="S22" s="288">
        <v>91.008516</v>
      </c>
      <c r="T22" s="288">
        <v>139.68981200000002</v>
      </c>
      <c r="U22" s="288">
        <v>314.404663</v>
      </c>
      <c r="V22" s="288">
        <v>46.181318</v>
      </c>
      <c r="W22" s="288">
        <v>1671.599017</v>
      </c>
      <c r="X22" s="288">
        <v>2790.477535</v>
      </c>
      <c r="Y22" s="288">
        <v>421.28556699999996</v>
      </c>
      <c r="Z22" s="288">
        <v>156.663764</v>
      </c>
      <c r="AA22" s="288">
        <v>2083.0223060000003</v>
      </c>
      <c r="AB22" s="288">
        <v>440.58631</v>
      </c>
      <c r="AC22" s="288">
        <v>1888.0810419999998</v>
      </c>
      <c r="AD22" s="288">
        <v>361.244227</v>
      </c>
      <c r="AE22" s="288">
        <v>798.39012</v>
      </c>
      <c r="AF22" s="288">
        <v>783.1580620000001</v>
      </c>
      <c r="AG22" s="288">
        <v>454.508192</v>
      </c>
      <c r="AH22" s="288">
        <v>1694.9391569999998</v>
      </c>
      <c r="AI22" s="288">
        <v>221.868719</v>
      </c>
      <c r="AJ22" s="288">
        <v>268.201038</v>
      </c>
      <c r="AK22" s="288">
        <v>34.099093999999994</v>
      </c>
      <c r="AL22" s="288">
        <v>738.249772</v>
      </c>
      <c r="AM22" s="288">
        <v>0.073083</v>
      </c>
      <c r="AN22" s="288">
        <v>4.95045</v>
      </c>
      <c r="AO22" s="288">
        <v>4.938822</v>
      </c>
      <c r="AP22" s="288">
        <v>0.011628</v>
      </c>
      <c r="AQ22" s="300" t="s">
        <v>69</v>
      </c>
      <c r="AR22" s="302"/>
    </row>
    <row r="23" spans="1:44" s="21" customFormat="1" ht="15" customHeight="1" hidden="1">
      <c r="A23" s="128"/>
      <c r="B23" s="128" t="s">
        <v>13</v>
      </c>
      <c r="C23" s="297">
        <v>19827.509253999997</v>
      </c>
      <c r="D23" s="288">
        <v>576.9480430000001</v>
      </c>
      <c r="E23" s="288">
        <v>563.785707</v>
      </c>
      <c r="F23" s="288">
        <v>13.162336</v>
      </c>
      <c r="G23" s="288">
        <v>3.1833609999999997</v>
      </c>
      <c r="H23" s="288">
        <v>3882.161198</v>
      </c>
      <c r="I23" s="288">
        <v>89.98241800000001</v>
      </c>
      <c r="J23" s="288">
        <v>0</v>
      </c>
      <c r="K23" s="288">
        <v>135.364562</v>
      </c>
      <c r="L23" s="288">
        <v>35.46208</v>
      </c>
      <c r="M23" s="288">
        <v>3621.3521379999997</v>
      </c>
      <c r="N23" s="288">
        <v>14566.768629999997</v>
      </c>
      <c r="O23" s="288">
        <v>478.715955</v>
      </c>
      <c r="P23" s="288">
        <v>7.908386999999999</v>
      </c>
      <c r="Q23" s="288">
        <v>423.363138</v>
      </c>
      <c r="R23" s="288">
        <v>142.88134200000002</v>
      </c>
      <c r="S23" s="288">
        <v>92.488514</v>
      </c>
      <c r="T23" s="288">
        <v>106.36117</v>
      </c>
      <c r="U23" s="288">
        <v>265.838122</v>
      </c>
      <c r="V23" s="288">
        <v>69.65402</v>
      </c>
      <c r="W23" s="288">
        <v>1391.380058</v>
      </c>
      <c r="X23" s="288">
        <v>2505.078741</v>
      </c>
      <c r="Y23" s="288">
        <v>382.772543</v>
      </c>
      <c r="Z23" s="288">
        <v>142.487404</v>
      </c>
      <c r="AA23" s="288">
        <v>1814.2460039999999</v>
      </c>
      <c r="AB23" s="288">
        <v>355.870407</v>
      </c>
      <c r="AC23" s="288">
        <v>1945.712567</v>
      </c>
      <c r="AD23" s="288">
        <v>397.30614199999997</v>
      </c>
      <c r="AE23" s="288">
        <v>666.942223</v>
      </c>
      <c r="AF23" s="288">
        <v>586.77193</v>
      </c>
      <c r="AG23" s="288">
        <v>447.123883</v>
      </c>
      <c r="AH23" s="288">
        <v>1693.424637</v>
      </c>
      <c r="AI23" s="288">
        <v>371.089903</v>
      </c>
      <c r="AJ23" s="288">
        <v>279.35154</v>
      </c>
      <c r="AK23" s="288">
        <v>38.311857</v>
      </c>
      <c r="AL23" s="288">
        <v>756.1668930000001</v>
      </c>
      <c r="AM23" s="288">
        <v>0.074419</v>
      </c>
      <c r="AN23" s="288">
        <v>3.894853</v>
      </c>
      <c r="AO23" s="288">
        <v>3.894853</v>
      </c>
      <c r="AP23" s="288">
        <v>0</v>
      </c>
      <c r="AQ23" s="300" t="s">
        <v>70</v>
      </c>
      <c r="AR23" s="302"/>
    </row>
    <row r="24" spans="1:44" s="21" customFormat="1" ht="15" customHeight="1" hidden="1">
      <c r="A24" s="128"/>
      <c r="B24" s="128"/>
      <c r="C24" s="36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300"/>
      <c r="AR24" s="302"/>
    </row>
    <row r="25" spans="1:44" s="21" customFormat="1" ht="15" customHeight="1">
      <c r="A25" s="128">
        <v>2013</v>
      </c>
      <c r="B25" s="128" t="s">
        <v>3</v>
      </c>
      <c r="C25" s="297">
        <v>18802.567908999994</v>
      </c>
      <c r="D25" s="288">
        <v>643.116109</v>
      </c>
      <c r="E25" s="288">
        <v>631.1475899999999</v>
      </c>
      <c r="F25" s="288">
        <v>11.968519</v>
      </c>
      <c r="G25" s="288">
        <v>4.113397</v>
      </c>
      <c r="H25" s="288">
        <v>3197.7053459999997</v>
      </c>
      <c r="I25" s="288">
        <v>79.014019</v>
      </c>
      <c r="J25" s="288">
        <v>0</v>
      </c>
      <c r="K25" s="288">
        <v>41.47081</v>
      </c>
      <c r="L25" s="288">
        <v>30.669507000000003</v>
      </c>
      <c r="M25" s="288">
        <v>3046.5510099999997</v>
      </c>
      <c r="N25" s="288">
        <v>14230.55968</v>
      </c>
      <c r="O25" s="288">
        <v>425.695264</v>
      </c>
      <c r="P25" s="288">
        <v>10.77357</v>
      </c>
      <c r="Q25" s="288">
        <v>446.97777399999995</v>
      </c>
      <c r="R25" s="288">
        <v>175.545151</v>
      </c>
      <c r="S25" s="288">
        <v>127.78594500000001</v>
      </c>
      <c r="T25" s="288">
        <v>119.29855</v>
      </c>
      <c r="U25" s="288">
        <v>320.701582</v>
      </c>
      <c r="V25" s="288">
        <v>49.073260999999995</v>
      </c>
      <c r="W25" s="288">
        <v>1437.094838</v>
      </c>
      <c r="X25" s="288">
        <v>2716.7446320000004</v>
      </c>
      <c r="Y25" s="288">
        <v>360.320973</v>
      </c>
      <c r="Z25" s="288">
        <v>137.861354</v>
      </c>
      <c r="AA25" s="288">
        <v>2303.147905</v>
      </c>
      <c r="AB25" s="288">
        <v>387.166688</v>
      </c>
      <c r="AC25" s="288">
        <v>1573.563364</v>
      </c>
      <c r="AD25" s="288">
        <v>359.60787300000004</v>
      </c>
      <c r="AE25" s="288">
        <v>617.699134</v>
      </c>
      <c r="AF25" s="288">
        <v>565.4182</v>
      </c>
      <c r="AG25" s="288">
        <v>377.942183</v>
      </c>
      <c r="AH25" s="288">
        <v>1031.24227</v>
      </c>
      <c r="AI25" s="288">
        <v>429.679381</v>
      </c>
      <c r="AJ25" s="288">
        <v>257.219788</v>
      </c>
      <c r="AK25" s="288">
        <v>38.841626</v>
      </c>
      <c r="AL25" s="288">
        <v>684.07295</v>
      </c>
      <c r="AM25" s="288">
        <v>0.05607</v>
      </c>
      <c r="AN25" s="288">
        <v>4.1027309999999995</v>
      </c>
      <c r="AO25" s="288">
        <v>4.1027309999999995</v>
      </c>
      <c r="AP25" s="288">
        <v>0</v>
      </c>
      <c r="AQ25" s="300" t="s">
        <v>59</v>
      </c>
      <c r="AR25" s="302">
        <v>2013</v>
      </c>
    </row>
    <row r="26" spans="1:44" s="21" customFormat="1" ht="15" customHeight="1">
      <c r="A26" s="128"/>
      <c r="B26" s="128" t="s">
        <v>4</v>
      </c>
      <c r="C26" s="297">
        <v>19395.113677999998</v>
      </c>
      <c r="D26" s="288">
        <v>648.217566</v>
      </c>
      <c r="E26" s="288">
        <v>633.976459</v>
      </c>
      <c r="F26" s="288">
        <v>14.241107</v>
      </c>
      <c r="G26" s="288">
        <v>3.551864</v>
      </c>
      <c r="H26" s="288">
        <v>3250.142766</v>
      </c>
      <c r="I26" s="288">
        <v>51.962565000000005</v>
      </c>
      <c r="J26" s="288">
        <v>0</v>
      </c>
      <c r="K26" s="288">
        <v>96.283794</v>
      </c>
      <c r="L26" s="288">
        <v>34.485298</v>
      </c>
      <c r="M26" s="288">
        <v>3067.411109</v>
      </c>
      <c r="N26" s="288">
        <v>14871.116259</v>
      </c>
      <c r="O26" s="288">
        <v>394.770175</v>
      </c>
      <c r="P26" s="288">
        <v>9.131549999999999</v>
      </c>
      <c r="Q26" s="288">
        <v>441.883097</v>
      </c>
      <c r="R26" s="288">
        <v>198.414445</v>
      </c>
      <c r="S26" s="288">
        <v>170.313681</v>
      </c>
      <c r="T26" s="288">
        <v>103.344461</v>
      </c>
      <c r="U26" s="288">
        <v>296.419232</v>
      </c>
      <c r="V26" s="288">
        <v>38.438488</v>
      </c>
      <c r="W26" s="288">
        <v>1363.3529110000002</v>
      </c>
      <c r="X26" s="288">
        <v>2719.390616</v>
      </c>
      <c r="Y26" s="288">
        <v>357.14897499999995</v>
      </c>
      <c r="Z26" s="288">
        <v>145.597258</v>
      </c>
      <c r="AA26" s="288">
        <v>2705.241489</v>
      </c>
      <c r="AB26" s="288">
        <v>359.485343</v>
      </c>
      <c r="AC26" s="288">
        <v>1613.034901</v>
      </c>
      <c r="AD26" s="288">
        <v>298.66515100000004</v>
      </c>
      <c r="AE26" s="288">
        <v>669.915464</v>
      </c>
      <c r="AF26" s="288">
        <v>568.745856</v>
      </c>
      <c r="AG26" s="288">
        <v>379.837539</v>
      </c>
      <c r="AH26" s="288">
        <v>1331.3493640000002</v>
      </c>
      <c r="AI26" s="288">
        <v>460.574275</v>
      </c>
      <c r="AJ26" s="288">
        <v>246.061988</v>
      </c>
      <c r="AK26" s="288">
        <v>29.405091</v>
      </c>
      <c r="AL26" s="288">
        <v>589.973148</v>
      </c>
      <c r="AM26" s="288">
        <v>0.10019499999999999</v>
      </c>
      <c r="AN26" s="288">
        <v>2.606789</v>
      </c>
      <c r="AO26" s="288">
        <v>2.602191</v>
      </c>
      <c r="AP26" s="288">
        <v>0.004598</v>
      </c>
      <c r="AQ26" s="300" t="s">
        <v>60</v>
      </c>
      <c r="AR26" s="302"/>
    </row>
    <row r="27" spans="1:44" s="21" customFormat="1" ht="15" customHeight="1">
      <c r="A27" s="128"/>
      <c r="B27" s="128" t="s">
        <v>5</v>
      </c>
      <c r="C27" s="297">
        <v>20559.354566</v>
      </c>
      <c r="D27" s="288">
        <v>821.3311219999999</v>
      </c>
      <c r="E27" s="288">
        <v>804.545098</v>
      </c>
      <c r="F27" s="288">
        <v>16.786024</v>
      </c>
      <c r="G27" s="288">
        <v>5.058637</v>
      </c>
      <c r="H27" s="288">
        <v>2981.509807</v>
      </c>
      <c r="I27" s="288">
        <v>67.163325</v>
      </c>
      <c r="J27" s="288">
        <v>0</v>
      </c>
      <c r="K27" s="288">
        <v>76.967528</v>
      </c>
      <c r="L27" s="288">
        <v>26.441876</v>
      </c>
      <c r="M27" s="288">
        <v>2810.9370780000004</v>
      </c>
      <c r="N27" s="288">
        <v>16015.877238</v>
      </c>
      <c r="O27" s="288">
        <v>471.737113</v>
      </c>
      <c r="P27" s="288">
        <v>8.556388</v>
      </c>
      <c r="Q27" s="288">
        <v>481.971777</v>
      </c>
      <c r="R27" s="288">
        <v>211.617063</v>
      </c>
      <c r="S27" s="288">
        <v>170.419827</v>
      </c>
      <c r="T27" s="288">
        <v>126.16756699999999</v>
      </c>
      <c r="U27" s="288">
        <v>311.371416</v>
      </c>
      <c r="V27" s="288">
        <v>30.852888</v>
      </c>
      <c r="W27" s="288">
        <v>1384.6813559999998</v>
      </c>
      <c r="X27" s="288">
        <v>2869.7672310000003</v>
      </c>
      <c r="Y27" s="288">
        <v>407.800576</v>
      </c>
      <c r="Z27" s="288">
        <v>157.104948</v>
      </c>
      <c r="AA27" s="288">
        <v>2772.125502</v>
      </c>
      <c r="AB27" s="288">
        <v>403.825354</v>
      </c>
      <c r="AC27" s="288">
        <v>1827.872824</v>
      </c>
      <c r="AD27" s="288">
        <v>334.76226899999995</v>
      </c>
      <c r="AE27" s="288">
        <v>665.185846</v>
      </c>
      <c r="AF27" s="288">
        <v>599.2306060000001</v>
      </c>
      <c r="AG27" s="288">
        <v>458.183224</v>
      </c>
      <c r="AH27" s="288">
        <v>1695.200475</v>
      </c>
      <c r="AI27" s="288">
        <v>305.588805</v>
      </c>
      <c r="AJ27" s="288">
        <v>321.85418300000003</v>
      </c>
      <c r="AK27" s="288">
        <v>48.125118</v>
      </c>
      <c r="AL27" s="288">
        <v>684.409083</v>
      </c>
      <c r="AM27" s="288">
        <v>0.124484</v>
      </c>
      <c r="AN27" s="288">
        <v>2.919077</v>
      </c>
      <c r="AO27" s="288">
        <v>2.919077</v>
      </c>
      <c r="AP27" s="288">
        <v>0</v>
      </c>
      <c r="AQ27" s="300" t="s">
        <v>61</v>
      </c>
      <c r="AR27" s="302"/>
    </row>
    <row r="28" spans="1:44" s="21" customFormat="1" ht="15" customHeight="1">
      <c r="A28" s="128"/>
      <c r="B28" s="128" t="s">
        <v>6</v>
      </c>
      <c r="C28" s="297">
        <v>22825.141704</v>
      </c>
      <c r="D28" s="288">
        <v>706.781525</v>
      </c>
      <c r="E28" s="288">
        <v>691.330384</v>
      </c>
      <c r="F28" s="288">
        <v>15.451141</v>
      </c>
      <c r="G28" s="288">
        <v>4.191641</v>
      </c>
      <c r="H28" s="288">
        <v>3213.082383</v>
      </c>
      <c r="I28" s="288">
        <v>96.35549800000001</v>
      </c>
      <c r="J28" s="288">
        <v>0</v>
      </c>
      <c r="K28" s="288">
        <v>142.86222</v>
      </c>
      <c r="L28" s="288">
        <v>30.629212</v>
      </c>
      <c r="M28" s="288">
        <v>2943.2354530000002</v>
      </c>
      <c r="N28" s="288">
        <v>18010.070284</v>
      </c>
      <c r="O28" s="288">
        <v>455.174511</v>
      </c>
      <c r="P28" s="288">
        <v>11.278921</v>
      </c>
      <c r="Q28" s="288">
        <v>495.818739</v>
      </c>
      <c r="R28" s="288">
        <v>195.627454</v>
      </c>
      <c r="S28" s="288">
        <v>130.408188</v>
      </c>
      <c r="T28" s="288">
        <v>136.400657</v>
      </c>
      <c r="U28" s="288">
        <v>340.85768</v>
      </c>
      <c r="V28" s="288">
        <v>47.56422</v>
      </c>
      <c r="W28" s="288">
        <v>1501.57539</v>
      </c>
      <c r="X28" s="288">
        <v>2895.948156</v>
      </c>
      <c r="Y28" s="288">
        <v>419.249026</v>
      </c>
      <c r="Z28" s="288">
        <v>152.3869</v>
      </c>
      <c r="AA28" s="288">
        <v>4288.808962</v>
      </c>
      <c r="AB28" s="288">
        <v>374.97719</v>
      </c>
      <c r="AC28" s="288">
        <v>2125.8461209999996</v>
      </c>
      <c r="AD28" s="288">
        <v>323.39347100000003</v>
      </c>
      <c r="AE28" s="288">
        <v>664.332673</v>
      </c>
      <c r="AF28" s="288">
        <v>568.322968</v>
      </c>
      <c r="AG28" s="288">
        <v>432.334961</v>
      </c>
      <c r="AH28" s="288">
        <v>1744.498265</v>
      </c>
      <c r="AI28" s="288">
        <v>435.456249</v>
      </c>
      <c r="AJ28" s="288">
        <v>269.809582</v>
      </c>
      <c r="AK28" s="288">
        <v>26.990481</v>
      </c>
      <c r="AL28" s="288">
        <v>859.7185069999999</v>
      </c>
      <c r="AM28" s="288">
        <v>0.077863</v>
      </c>
      <c r="AN28" s="288">
        <v>4.22902</v>
      </c>
      <c r="AO28" s="288">
        <v>4.216398</v>
      </c>
      <c r="AP28" s="288">
        <v>0.012622</v>
      </c>
      <c r="AQ28" s="300" t="s">
        <v>62</v>
      </c>
      <c r="AR28" s="302"/>
    </row>
    <row r="29" spans="1:44" s="21" customFormat="1" ht="15" customHeight="1">
      <c r="A29" s="128"/>
      <c r="B29" s="128" t="s">
        <v>7</v>
      </c>
      <c r="C29" s="297">
        <v>23245.300681999997</v>
      </c>
      <c r="D29" s="288">
        <v>797.3371500000001</v>
      </c>
      <c r="E29" s="288">
        <v>778.2175699999999</v>
      </c>
      <c r="F29" s="288">
        <v>19.119580000000003</v>
      </c>
      <c r="G29" s="288">
        <v>5.332083</v>
      </c>
      <c r="H29" s="288">
        <v>3462.242812</v>
      </c>
      <c r="I29" s="288">
        <v>113.23102</v>
      </c>
      <c r="J29" s="288">
        <v>0</v>
      </c>
      <c r="K29" s="288">
        <v>148.26775</v>
      </c>
      <c r="L29" s="288">
        <v>36.055625</v>
      </c>
      <c r="M29" s="288">
        <v>3164.688417</v>
      </c>
      <c r="N29" s="288">
        <v>18328.964935</v>
      </c>
      <c r="O29" s="288">
        <v>512.430718</v>
      </c>
      <c r="P29" s="288">
        <v>9.049645</v>
      </c>
      <c r="Q29" s="288">
        <v>549.391945</v>
      </c>
      <c r="R29" s="288">
        <v>194.436651</v>
      </c>
      <c r="S29" s="288">
        <v>110.351217</v>
      </c>
      <c r="T29" s="288">
        <v>140.586363</v>
      </c>
      <c r="U29" s="288">
        <v>357.28191499999997</v>
      </c>
      <c r="V29" s="288">
        <v>44.760645</v>
      </c>
      <c r="W29" s="288">
        <v>1648.691636</v>
      </c>
      <c r="X29" s="288">
        <v>3045.5648429999997</v>
      </c>
      <c r="Y29" s="288">
        <v>460.064355</v>
      </c>
      <c r="Z29" s="288">
        <v>177.333128</v>
      </c>
      <c r="AA29" s="288">
        <v>3828.8307969999996</v>
      </c>
      <c r="AB29" s="288">
        <v>381.729783</v>
      </c>
      <c r="AC29" s="288">
        <v>2292.49192</v>
      </c>
      <c r="AD29" s="288">
        <v>292.921619</v>
      </c>
      <c r="AE29" s="288">
        <v>745.138986</v>
      </c>
      <c r="AF29" s="288">
        <v>673.840596</v>
      </c>
      <c r="AG29" s="288">
        <v>462.73105200000003</v>
      </c>
      <c r="AH29" s="288">
        <v>1785.38293</v>
      </c>
      <c r="AI29" s="288">
        <v>296.071557</v>
      </c>
      <c r="AJ29" s="288">
        <v>319.882634</v>
      </c>
      <c r="AK29" s="288">
        <v>28.719233</v>
      </c>
      <c r="AL29" s="288">
        <v>620.312335</v>
      </c>
      <c r="AM29" s="288">
        <v>0.07427299999999999</v>
      </c>
      <c r="AN29" s="288">
        <v>2.3178609999999997</v>
      </c>
      <c r="AO29" s="288">
        <v>2.313681</v>
      </c>
      <c r="AP29" s="288">
        <v>0.00418</v>
      </c>
      <c r="AQ29" s="300" t="s">
        <v>63</v>
      </c>
      <c r="AR29" s="302"/>
    </row>
    <row r="30" spans="1:44" s="21" customFormat="1" ht="15" customHeight="1">
      <c r="A30" s="128"/>
      <c r="B30" s="128" t="s">
        <v>8</v>
      </c>
      <c r="C30" s="297">
        <v>21012.834975</v>
      </c>
      <c r="D30" s="288">
        <v>587.9551650000001</v>
      </c>
      <c r="E30" s="288">
        <v>573.478835</v>
      </c>
      <c r="F30" s="288">
        <v>14.47633</v>
      </c>
      <c r="G30" s="288">
        <v>3.421079</v>
      </c>
      <c r="H30" s="288">
        <v>2850.4696099999996</v>
      </c>
      <c r="I30" s="288">
        <v>61.350974</v>
      </c>
      <c r="J30" s="288">
        <v>0</v>
      </c>
      <c r="K30" s="288">
        <v>122.83863000000001</v>
      </c>
      <c r="L30" s="288">
        <v>29.898585</v>
      </c>
      <c r="M30" s="288">
        <v>2636.381421</v>
      </c>
      <c r="N30" s="288">
        <v>16824.67843</v>
      </c>
      <c r="O30" s="288">
        <v>378.601831</v>
      </c>
      <c r="P30" s="288">
        <v>10.442426</v>
      </c>
      <c r="Q30" s="288">
        <v>491.654614</v>
      </c>
      <c r="R30" s="288">
        <v>189.923011</v>
      </c>
      <c r="S30" s="288">
        <v>109.51017900000001</v>
      </c>
      <c r="T30" s="288">
        <v>127.17654399999999</v>
      </c>
      <c r="U30" s="288">
        <v>296.545866</v>
      </c>
      <c r="V30" s="288">
        <v>39.617694</v>
      </c>
      <c r="W30" s="288">
        <v>1460.2092930000001</v>
      </c>
      <c r="X30" s="288">
        <v>2682.800743</v>
      </c>
      <c r="Y30" s="288">
        <v>425.287311</v>
      </c>
      <c r="Z30" s="288">
        <v>178.20683400000001</v>
      </c>
      <c r="AA30" s="288">
        <v>3663.6262110000002</v>
      </c>
      <c r="AB30" s="288">
        <v>456.423953</v>
      </c>
      <c r="AC30" s="288">
        <v>1965.98754</v>
      </c>
      <c r="AD30" s="288">
        <v>272.505812</v>
      </c>
      <c r="AE30" s="288">
        <v>694.1437340000001</v>
      </c>
      <c r="AF30" s="288">
        <v>640.072454</v>
      </c>
      <c r="AG30" s="288">
        <v>409.935747</v>
      </c>
      <c r="AH30" s="288">
        <v>1670.357661</v>
      </c>
      <c r="AI30" s="288">
        <v>395.08705699999996</v>
      </c>
      <c r="AJ30" s="288">
        <v>266.561915</v>
      </c>
      <c r="AK30" s="288">
        <v>17.810758</v>
      </c>
      <c r="AL30" s="288">
        <v>721.8846219999999</v>
      </c>
      <c r="AM30" s="288">
        <v>0.095336</v>
      </c>
      <c r="AN30" s="288">
        <v>6.5199750000000005</v>
      </c>
      <c r="AO30" s="288">
        <v>6.5199750000000005</v>
      </c>
      <c r="AP30" s="288">
        <v>0</v>
      </c>
      <c r="AQ30" s="300" t="s">
        <v>64</v>
      </c>
      <c r="AR30" s="302"/>
    </row>
    <row r="31" spans="1:44" s="21" customFormat="1" ht="15" customHeight="1">
      <c r="A31" s="128"/>
      <c r="B31" s="128" t="s">
        <v>9</v>
      </c>
      <c r="C31" s="297">
        <v>22965.864226</v>
      </c>
      <c r="D31" s="288">
        <v>610.839448</v>
      </c>
      <c r="E31" s="288">
        <v>598.3467169999999</v>
      </c>
      <c r="F31" s="288">
        <v>12.492731</v>
      </c>
      <c r="G31" s="288">
        <v>5.383358</v>
      </c>
      <c r="H31" s="288">
        <v>3194.992126</v>
      </c>
      <c r="I31" s="288">
        <v>124.549538</v>
      </c>
      <c r="J31" s="288">
        <v>0</v>
      </c>
      <c r="K31" s="288">
        <v>130.988154</v>
      </c>
      <c r="L31" s="288">
        <v>31.184506000000003</v>
      </c>
      <c r="M31" s="288">
        <v>2908.2699279999997</v>
      </c>
      <c r="N31" s="288">
        <v>18420.229585</v>
      </c>
      <c r="O31" s="288">
        <v>535.314837</v>
      </c>
      <c r="P31" s="288">
        <v>11.66907</v>
      </c>
      <c r="Q31" s="288">
        <v>550.808758</v>
      </c>
      <c r="R31" s="288">
        <v>240.829619</v>
      </c>
      <c r="S31" s="288">
        <v>167.927029</v>
      </c>
      <c r="T31" s="288">
        <v>163.354821</v>
      </c>
      <c r="U31" s="288">
        <v>351.77236200000004</v>
      </c>
      <c r="V31" s="288">
        <v>51.792027000000004</v>
      </c>
      <c r="W31" s="288">
        <v>1729.9357169999998</v>
      </c>
      <c r="X31" s="288">
        <v>3012.555638</v>
      </c>
      <c r="Y31" s="288">
        <v>479.058239</v>
      </c>
      <c r="Z31" s="288">
        <v>197.553373</v>
      </c>
      <c r="AA31" s="288">
        <v>3412.721707</v>
      </c>
      <c r="AB31" s="288">
        <v>424.146186</v>
      </c>
      <c r="AC31" s="288">
        <v>2179.808238</v>
      </c>
      <c r="AD31" s="288">
        <v>284.68652000000003</v>
      </c>
      <c r="AE31" s="288">
        <v>852.5655720000001</v>
      </c>
      <c r="AF31" s="288">
        <v>688.9631019999999</v>
      </c>
      <c r="AG31" s="288">
        <v>455.229429</v>
      </c>
      <c r="AH31" s="288">
        <v>1982.581648</v>
      </c>
      <c r="AI31" s="288">
        <v>340.279406</v>
      </c>
      <c r="AJ31" s="288">
        <v>306.676287</v>
      </c>
      <c r="AK31" s="288">
        <v>20.073009</v>
      </c>
      <c r="AL31" s="288">
        <v>708.537095</v>
      </c>
      <c r="AM31" s="288">
        <v>0.10023</v>
      </c>
      <c r="AN31" s="288">
        <v>5.709375</v>
      </c>
      <c r="AO31" s="288">
        <v>5.703338</v>
      </c>
      <c r="AP31" s="288">
        <v>0.006037</v>
      </c>
      <c r="AQ31" s="300" t="s">
        <v>65</v>
      </c>
      <c r="AR31" s="302"/>
    </row>
    <row r="32" spans="1:44" s="21" customFormat="1" ht="15" customHeight="1">
      <c r="A32" s="128"/>
      <c r="B32" s="128" t="s">
        <v>10</v>
      </c>
      <c r="C32" s="297">
        <v>18198.366235999998</v>
      </c>
      <c r="D32" s="288">
        <v>483.966971</v>
      </c>
      <c r="E32" s="288">
        <v>471.821188</v>
      </c>
      <c r="F32" s="288">
        <v>12.145783</v>
      </c>
      <c r="G32" s="288">
        <v>3.511163</v>
      </c>
      <c r="H32" s="288">
        <v>2975.0526299999997</v>
      </c>
      <c r="I32" s="288">
        <v>36.210571</v>
      </c>
      <c r="J32" s="288">
        <v>0</v>
      </c>
      <c r="K32" s="288">
        <v>90.484434</v>
      </c>
      <c r="L32" s="288">
        <v>29.449886</v>
      </c>
      <c r="M32" s="288">
        <v>2818.907739</v>
      </c>
      <c r="N32" s="288">
        <v>14133.73406</v>
      </c>
      <c r="O32" s="288">
        <v>405.99796299999997</v>
      </c>
      <c r="P32" s="288">
        <v>11.448611000000001</v>
      </c>
      <c r="Q32" s="288">
        <v>460.789956</v>
      </c>
      <c r="R32" s="288">
        <v>251.191338</v>
      </c>
      <c r="S32" s="288">
        <v>169.512464</v>
      </c>
      <c r="T32" s="288">
        <v>100.34215300000001</v>
      </c>
      <c r="U32" s="288">
        <v>278.771068</v>
      </c>
      <c r="V32" s="288">
        <v>44.619319000000004</v>
      </c>
      <c r="W32" s="288">
        <v>1742.961232</v>
      </c>
      <c r="X32" s="288">
        <v>2532.668224</v>
      </c>
      <c r="Y32" s="288">
        <v>382.638874</v>
      </c>
      <c r="Z32" s="288">
        <v>166.08828599999998</v>
      </c>
      <c r="AA32" s="288">
        <v>2062.111044</v>
      </c>
      <c r="AB32" s="288">
        <v>350.184224</v>
      </c>
      <c r="AC32" s="288">
        <v>1634.087033</v>
      </c>
      <c r="AD32" s="288">
        <v>218.18470000000002</v>
      </c>
      <c r="AE32" s="288">
        <v>600.360491</v>
      </c>
      <c r="AF32" s="288">
        <v>602.89294</v>
      </c>
      <c r="AG32" s="288">
        <v>334.95045500000003</v>
      </c>
      <c r="AH32" s="288">
        <v>1226.592463</v>
      </c>
      <c r="AI32" s="288">
        <v>314.61096899999995</v>
      </c>
      <c r="AJ32" s="288">
        <v>242.730253</v>
      </c>
      <c r="AK32" s="288">
        <v>21.686526</v>
      </c>
      <c r="AL32" s="288">
        <v>576.573933</v>
      </c>
      <c r="AM32" s="288">
        <v>0.053297</v>
      </c>
      <c r="AN32" s="288">
        <v>3.787656</v>
      </c>
      <c r="AO32" s="288">
        <v>3.787656</v>
      </c>
      <c r="AP32" s="288">
        <v>0</v>
      </c>
      <c r="AQ32" s="300" t="s">
        <v>66</v>
      </c>
      <c r="AR32" s="302"/>
    </row>
    <row r="33" spans="1:44" s="21" customFormat="1" ht="15" customHeight="1">
      <c r="A33" s="128"/>
      <c r="B33" s="128" t="s">
        <v>14</v>
      </c>
      <c r="C33" s="297">
        <v>20620.819472999996</v>
      </c>
      <c r="D33" s="288">
        <v>494.97920500000004</v>
      </c>
      <c r="E33" s="288">
        <v>482.046382</v>
      </c>
      <c r="F33" s="288">
        <v>12.932823</v>
      </c>
      <c r="G33" s="288">
        <v>12.032275</v>
      </c>
      <c r="H33" s="288">
        <v>3190.796076</v>
      </c>
      <c r="I33" s="288">
        <v>82.768392</v>
      </c>
      <c r="J33" s="288">
        <v>0</v>
      </c>
      <c r="K33" s="288">
        <v>85.151458</v>
      </c>
      <c r="L33" s="288">
        <v>26.804875</v>
      </c>
      <c r="M33" s="288">
        <v>2996.0713509999996</v>
      </c>
      <c r="N33" s="288">
        <v>16029.66902</v>
      </c>
      <c r="O33" s="288">
        <v>463.76797899999997</v>
      </c>
      <c r="P33" s="288">
        <v>12.875032</v>
      </c>
      <c r="Q33" s="288">
        <v>506.096743</v>
      </c>
      <c r="R33" s="288">
        <v>335.94622200000003</v>
      </c>
      <c r="S33" s="288">
        <v>185.42757</v>
      </c>
      <c r="T33" s="288">
        <v>103.246172</v>
      </c>
      <c r="U33" s="288">
        <v>292.509694</v>
      </c>
      <c r="V33" s="288">
        <v>47.598558</v>
      </c>
      <c r="W33" s="288">
        <v>1782.655864</v>
      </c>
      <c r="X33" s="288">
        <v>2788.5152749999997</v>
      </c>
      <c r="Y33" s="288">
        <v>432.79506</v>
      </c>
      <c r="Z33" s="288">
        <v>170.864608</v>
      </c>
      <c r="AA33" s="288">
        <v>2095.65173</v>
      </c>
      <c r="AB33" s="288">
        <v>402.50708299999997</v>
      </c>
      <c r="AC33" s="288">
        <v>1964.4129169999999</v>
      </c>
      <c r="AD33" s="288">
        <v>312.011791</v>
      </c>
      <c r="AE33" s="288">
        <v>733.86766</v>
      </c>
      <c r="AF33" s="288">
        <v>794.027283</v>
      </c>
      <c r="AG33" s="288">
        <v>423.864849</v>
      </c>
      <c r="AH33" s="288">
        <v>1605.6234140000001</v>
      </c>
      <c r="AI33" s="288">
        <v>261.01877</v>
      </c>
      <c r="AJ33" s="288">
        <v>314.384746</v>
      </c>
      <c r="AK33" s="288">
        <v>32.150791</v>
      </c>
      <c r="AL33" s="288">
        <v>858.8279679999999</v>
      </c>
      <c r="AM33" s="288">
        <v>0.06587</v>
      </c>
      <c r="AN33" s="288">
        <v>2.298268</v>
      </c>
      <c r="AO33" s="288">
        <v>2.292185</v>
      </c>
      <c r="AP33" s="288">
        <v>0.006083</v>
      </c>
      <c r="AQ33" s="300" t="s">
        <v>67</v>
      </c>
      <c r="AR33" s="302"/>
    </row>
    <row r="34" spans="1:44" s="21" customFormat="1" ht="15" customHeight="1">
      <c r="A34" s="128"/>
      <c r="B34" s="128" t="s">
        <v>11</v>
      </c>
      <c r="C34" s="297">
        <v>19482.636677000006</v>
      </c>
      <c r="D34" s="288">
        <v>526.147912</v>
      </c>
      <c r="E34" s="288">
        <v>518.071146</v>
      </c>
      <c r="F34" s="288">
        <v>8.076766</v>
      </c>
      <c r="G34" s="288">
        <v>3.32105</v>
      </c>
      <c r="H34" s="288">
        <v>2917.928673</v>
      </c>
      <c r="I34" s="288">
        <v>38.949035</v>
      </c>
      <c r="J34" s="288">
        <v>0</v>
      </c>
      <c r="K34" s="288">
        <v>93.360627</v>
      </c>
      <c r="L34" s="288">
        <v>26.580272</v>
      </c>
      <c r="M34" s="288">
        <v>2759.038739</v>
      </c>
      <c r="N34" s="288">
        <v>15216.472583</v>
      </c>
      <c r="O34" s="288">
        <v>401.61305699999997</v>
      </c>
      <c r="P34" s="288">
        <v>10.342989</v>
      </c>
      <c r="Q34" s="288">
        <v>454.581228</v>
      </c>
      <c r="R34" s="288">
        <v>275.20290600000004</v>
      </c>
      <c r="S34" s="288">
        <v>145.057927</v>
      </c>
      <c r="T34" s="288">
        <v>92.62115399999999</v>
      </c>
      <c r="U34" s="288">
        <v>275.662447</v>
      </c>
      <c r="V34" s="288">
        <v>52.1694</v>
      </c>
      <c r="W34" s="288">
        <v>1656.4127050000002</v>
      </c>
      <c r="X34" s="288">
        <v>2560.667105</v>
      </c>
      <c r="Y34" s="288">
        <v>417.653454</v>
      </c>
      <c r="Z34" s="288">
        <v>147.014172</v>
      </c>
      <c r="AA34" s="288">
        <v>2218.8611579999997</v>
      </c>
      <c r="AB34" s="288">
        <v>390.121937</v>
      </c>
      <c r="AC34" s="288">
        <v>1846.185427</v>
      </c>
      <c r="AD34" s="288">
        <v>291.16405699999996</v>
      </c>
      <c r="AE34" s="288">
        <v>692.835723</v>
      </c>
      <c r="AF34" s="288">
        <v>723.2018860000001</v>
      </c>
      <c r="AG34" s="288">
        <v>395.41361700000004</v>
      </c>
      <c r="AH34" s="288">
        <v>1646.952125</v>
      </c>
      <c r="AI34" s="288">
        <v>234.57478</v>
      </c>
      <c r="AJ34" s="288">
        <v>288.16332900000003</v>
      </c>
      <c r="AK34" s="288">
        <v>29.356271</v>
      </c>
      <c r="AL34" s="288">
        <v>786.00313</v>
      </c>
      <c r="AM34" s="288">
        <v>0.142146</v>
      </c>
      <c r="AN34" s="288">
        <v>3.264912</v>
      </c>
      <c r="AO34" s="288">
        <v>3.2617689999999997</v>
      </c>
      <c r="AP34" s="288">
        <v>0.003143</v>
      </c>
      <c r="AQ34" s="300" t="s">
        <v>68</v>
      </c>
      <c r="AR34" s="302"/>
    </row>
    <row r="35" spans="1:44" s="21" customFormat="1" ht="15" customHeight="1">
      <c r="A35" s="128"/>
      <c r="B35" s="128" t="s">
        <v>12</v>
      </c>
      <c r="C35" s="297">
        <v>21414.219367</v>
      </c>
      <c r="D35" s="288">
        <v>704.33247</v>
      </c>
      <c r="E35" s="288">
        <v>691.231127</v>
      </c>
      <c r="F35" s="288">
        <v>13.101343</v>
      </c>
      <c r="G35" s="288">
        <v>4.071033</v>
      </c>
      <c r="H35" s="288">
        <v>3251.903872</v>
      </c>
      <c r="I35" s="288">
        <v>62.435719</v>
      </c>
      <c r="J35" s="288">
        <v>0</v>
      </c>
      <c r="K35" s="288">
        <v>68.070374</v>
      </c>
      <c r="L35" s="288">
        <v>30.132336</v>
      </c>
      <c r="M35" s="288">
        <v>3091.265443</v>
      </c>
      <c r="N35" s="288">
        <v>16857.139929</v>
      </c>
      <c r="O35" s="288">
        <v>473.823562</v>
      </c>
      <c r="P35" s="288">
        <v>10.615365</v>
      </c>
      <c r="Q35" s="288">
        <v>517.7285509999999</v>
      </c>
      <c r="R35" s="288">
        <v>236.713177</v>
      </c>
      <c r="S35" s="288">
        <v>120.487685</v>
      </c>
      <c r="T35" s="288">
        <v>128.09752</v>
      </c>
      <c r="U35" s="288">
        <v>331.582063</v>
      </c>
      <c r="V35" s="288">
        <v>72.686771</v>
      </c>
      <c r="W35" s="288">
        <v>1600.275075</v>
      </c>
      <c r="X35" s="288">
        <v>2881.311396</v>
      </c>
      <c r="Y35" s="288">
        <v>450.208171</v>
      </c>
      <c r="Z35" s="288">
        <v>178.046848</v>
      </c>
      <c r="AA35" s="288">
        <v>2637.700163</v>
      </c>
      <c r="AB35" s="288">
        <v>410.56665899999996</v>
      </c>
      <c r="AC35" s="288">
        <v>1944.8375549999998</v>
      </c>
      <c r="AD35" s="288">
        <v>323.879832</v>
      </c>
      <c r="AE35" s="288">
        <v>771.881201</v>
      </c>
      <c r="AF35" s="288">
        <v>846.6389819999999</v>
      </c>
      <c r="AG35" s="288">
        <v>480.121374</v>
      </c>
      <c r="AH35" s="288">
        <v>1838.024545</v>
      </c>
      <c r="AI35" s="288">
        <v>297.539388</v>
      </c>
      <c r="AJ35" s="288">
        <v>304.37404599999996</v>
      </c>
      <c r="AK35" s="288">
        <v>17.777191</v>
      </c>
      <c r="AL35" s="288">
        <v>567.9902169999999</v>
      </c>
      <c r="AM35" s="288">
        <v>0.067329</v>
      </c>
      <c r="AN35" s="288">
        <v>10.937325999999999</v>
      </c>
      <c r="AO35" s="288">
        <v>10.930128</v>
      </c>
      <c r="AP35" s="288">
        <v>0.007198</v>
      </c>
      <c r="AQ35" s="300" t="s">
        <v>69</v>
      </c>
      <c r="AR35" s="302"/>
    </row>
    <row r="36" spans="1:44" s="21" customFormat="1" ht="15" customHeight="1">
      <c r="A36" s="128"/>
      <c r="B36" s="128" t="s">
        <v>13</v>
      </c>
      <c r="C36" s="297">
        <v>23139.030617</v>
      </c>
      <c r="D36" s="288">
        <v>693.040701</v>
      </c>
      <c r="E36" s="288">
        <v>683.1647340000001</v>
      </c>
      <c r="F36" s="288">
        <v>9.875967000000001</v>
      </c>
      <c r="G36" s="288">
        <v>4.027411</v>
      </c>
      <c r="H36" s="288">
        <v>3719.297893</v>
      </c>
      <c r="I36" s="288">
        <v>106.99409</v>
      </c>
      <c r="J36" s="288">
        <v>0</v>
      </c>
      <c r="K36" s="288">
        <v>143.72808300000003</v>
      </c>
      <c r="L36" s="288">
        <v>31.707783</v>
      </c>
      <c r="M36" s="288">
        <v>3436.867937</v>
      </c>
      <c r="N36" s="288">
        <v>17884.295258000002</v>
      </c>
      <c r="O36" s="288">
        <v>521.772591</v>
      </c>
      <c r="P36" s="288">
        <v>11.166217000000001</v>
      </c>
      <c r="Q36" s="288">
        <v>479.502192</v>
      </c>
      <c r="R36" s="288">
        <v>196.617942</v>
      </c>
      <c r="S36" s="288">
        <v>124.675341</v>
      </c>
      <c r="T36" s="288">
        <v>103.717337</v>
      </c>
      <c r="U36" s="288">
        <v>300.45459700000004</v>
      </c>
      <c r="V36" s="288">
        <v>50.944257</v>
      </c>
      <c r="W36" s="288">
        <v>1640.4892009999999</v>
      </c>
      <c r="X36" s="288">
        <v>2780.6110639999997</v>
      </c>
      <c r="Y36" s="288">
        <v>399.58635200000003</v>
      </c>
      <c r="Z36" s="288">
        <v>170.560641</v>
      </c>
      <c r="AA36" s="288">
        <v>3184.563148</v>
      </c>
      <c r="AB36" s="288">
        <v>425.820018</v>
      </c>
      <c r="AC36" s="288">
        <v>2433.813355</v>
      </c>
      <c r="AD36" s="288">
        <v>439.127297</v>
      </c>
      <c r="AE36" s="288">
        <v>801.403193</v>
      </c>
      <c r="AF36" s="288">
        <v>741.768496</v>
      </c>
      <c r="AG36" s="288">
        <v>512.116131</v>
      </c>
      <c r="AH36" s="288">
        <v>1880.753877</v>
      </c>
      <c r="AI36" s="288">
        <v>421.275913</v>
      </c>
      <c r="AJ36" s="288">
        <v>263.556098</v>
      </c>
      <c r="AK36" s="288">
        <v>23.267781</v>
      </c>
      <c r="AL36" s="288">
        <v>810.1529409999999</v>
      </c>
      <c r="AM36" s="288">
        <v>0.186116</v>
      </c>
      <c r="AN36" s="288">
        <v>4.762516</v>
      </c>
      <c r="AO36" s="288">
        <v>4.752977</v>
      </c>
      <c r="AP36" s="288">
        <v>0.009538999999999999</v>
      </c>
      <c r="AQ36" s="300" t="s">
        <v>70</v>
      </c>
      <c r="AR36" s="302"/>
    </row>
    <row r="37" spans="1:44" s="21" customFormat="1" ht="15" customHeight="1">
      <c r="A37" s="128"/>
      <c r="B37" s="128"/>
      <c r="C37" s="36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300"/>
      <c r="AR37" s="302"/>
    </row>
    <row r="38" spans="1:44" s="21" customFormat="1" ht="15" customHeight="1">
      <c r="A38" s="128">
        <v>2014</v>
      </c>
      <c r="B38" s="128" t="s">
        <v>3</v>
      </c>
      <c r="C38" s="297">
        <v>19286.491232000004</v>
      </c>
      <c r="D38" s="288">
        <v>641.295409</v>
      </c>
      <c r="E38" s="288">
        <v>629.741541</v>
      </c>
      <c r="F38" s="288">
        <v>11.553868</v>
      </c>
      <c r="G38" s="288">
        <v>4.67512</v>
      </c>
      <c r="H38" s="288">
        <v>3405.074543</v>
      </c>
      <c r="I38" s="288">
        <v>93.316947</v>
      </c>
      <c r="J38" s="288">
        <v>0</v>
      </c>
      <c r="K38" s="288">
        <v>75.472768</v>
      </c>
      <c r="L38" s="288">
        <v>28.492026000000003</v>
      </c>
      <c r="M38" s="288">
        <v>3207.792802</v>
      </c>
      <c r="N38" s="288">
        <v>14344.016057</v>
      </c>
      <c r="O38" s="288">
        <v>484.512135</v>
      </c>
      <c r="P38" s="288">
        <v>11.070469</v>
      </c>
      <c r="Q38" s="288">
        <v>483.22133</v>
      </c>
      <c r="R38" s="288">
        <v>242.070936</v>
      </c>
      <c r="S38" s="288">
        <v>162.03969</v>
      </c>
      <c r="T38" s="288">
        <v>116.606523</v>
      </c>
      <c r="U38" s="288">
        <v>349.068054</v>
      </c>
      <c r="V38" s="288">
        <v>43.23746499999999</v>
      </c>
      <c r="W38" s="288">
        <v>1534.813342</v>
      </c>
      <c r="X38" s="288">
        <v>2848.7032489999997</v>
      </c>
      <c r="Y38" s="288">
        <v>380.062085</v>
      </c>
      <c r="Z38" s="288">
        <v>172.531447</v>
      </c>
      <c r="AA38" s="288">
        <v>1995.905765</v>
      </c>
      <c r="AB38" s="288">
        <v>318.631639</v>
      </c>
      <c r="AC38" s="288">
        <v>1647.615128</v>
      </c>
      <c r="AD38" s="288">
        <v>359.95345299999997</v>
      </c>
      <c r="AE38" s="288">
        <v>677.501102</v>
      </c>
      <c r="AF38" s="288">
        <v>671.960911</v>
      </c>
      <c r="AG38" s="288">
        <v>416.925598</v>
      </c>
      <c r="AH38" s="288">
        <v>958.277506</v>
      </c>
      <c r="AI38" s="288">
        <v>226.093896</v>
      </c>
      <c r="AJ38" s="288">
        <v>243.214334</v>
      </c>
      <c r="AK38" s="288">
        <v>47.171872</v>
      </c>
      <c r="AL38" s="288">
        <v>838.980918</v>
      </c>
      <c r="AM38" s="288">
        <v>0.054112</v>
      </c>
      <c r="AN38" s="288">
        <v>5.223201</v>
      </c>
      <c r="AO38" s="288">
        <v>5.223201</v>
      </c>
      <c r="AP38" s="288">
        <v>0</v>
      </c>
      <c r="AQ38" s="300" t="s">
        <v>59</v>
      </c>
      <c r="AR38" s="302">
        <v>2014</v>
      </c>
    </row>
    <row r="39" spans="1:44" s="21" customFormat="1" ht="15" customHeight="1">
      <c r="A39" s="128"/>
      <c r="B39" s="128" t="s">
        <v>4</v>
      </c>
      <c r="C39" s="297">
        <v>18239.687512</v>
      </c>
      <c r="D39" s="288">
        <v>643.005834</v>
      </c>
      <c r="E39" s="288">
        <v>632.634428</v>
      </c>
      <c r="F39" s="288">
        <v>10.371406</v>
      </c>
      <c r="G39" s="288">
        <v>3.637268</v>
      </c>
      <c r="H39" s="288">
        <v>3276.943933</v>
      </c>
      <c r="I39" s="288">
        <v>65.384676</v>
      </c>
      <c r="J39" s="288">
        <v>0</v>
      </c>
      <c r="K39" s="288">
        <v>142.452251</v>
      </c>
      <c r="L39" s="288">
        <v>29.482048</v>
      </c>
      <c r="M39" s="288">
        <v>3039.624958</v>
      </c>
      <c r="N39" s="288">
        <v>13789.285583</v>
      </c>
      <c r="O39" s="288">
        <v>427.098353</v>
      </c>
      <c r="P39" s="288">
        <v>7.562557</v>
      </c>
      <c r="Q39" s="288">
        <v>456.791731</v>
      </c>
      <c r="R39" s="288">
        <v>229.32253400000002</v>
      </c>
      <c r="S39" s="288">
        <v>170.475585</v>
      </c>
      <c r="T39" s="288">
        <v>93.174224</v>
      </c>
      <c r="U39" s="288">
        <v>294.821551</v>
      </c>
      <c r="V39" s="288">
        <v>32.567272</v>
      </c>
      <c r="W39" s="288">
        <v>1378.6820730000002</v>
      </c>
      <c r="X39" s="288">
        <v>2796.933254</v>
      </c>
      <c r="Y39" s="288">
        <v>387.31656699999996</v>
      </c>
      <c r="Z39" s="288">
        <v>156.248237</v>
      </c>
      <c r="AA39" s="288">
        <v>1630.584548</v>
      </c>
      <c r="AB39" s="288">
        <v>345.645768</v>
      </c>
      <c r="AC39" s="288">
        <v>1636.9839690000001</v>
      </c>
      <c r="AD39" s="288">
        <v>298.64523599999995</v>
      </c>
      <c r="AE39" s="288">
        <v>651.635474</v>
      </c>
      <c r="AF39" s="288">
        <v>548.078534</v>
      </c>
      <c r="AG39" s="288">
        <v>389.712589</v>
      </c>
      <c r="AH39" s="288">
        <v>1249.116583</v>
      </c>
      <c r="AI39" s="288">
        <v>323.475061</v>
      </c>
      <c r="AJ39" s="288">
        <v>284.413883</v>
      </c>
      <c r="AK39" s="288">
        <v>63.32689499999999</v>
      </c>
      <c r="AL39" s="288">
        <v>457.16690500000004</v>
      </c>
      <c r="AM39" s="288">
        <v>0.139667</v>
      </c>
      <c r="AN39" s="288">
        <v>6.181426999999999</v>
      </c>
      <c r="AO39" s="288">
        <v>6.177469</v>
      </c>
      <c r="AP39" s="288">
        <v>0.003958000000000001</v>
      </c>
      <c r="AQ39" s="300" t="s">
        <v>60</v>
      </c>
      <c r="AR39" s="302"/>
    </row>
    <row r="40" spans="1:44" s="21" customFormat="1" ht="15" customHeight="1">
      <c r="A40" s="128"/>
      <c r="B40" s="128" t="s">
        <v>5</v>
      </c>
      <c r="C40" s="297">
        <v>19931.709143</v>
      </c>
      <c r="D40" s="288">
        <v>710.221231</v>
      </c>
      <c r="E40" s="288">
        <v>698.743262</v>
      </c>
      <c r="F40" s="288">
        <v>11.477969</v>
      </c>
      <c r="G40" s="288">
        <v>3.82463</v>
      </c>
      <c r="H40" s="288">
        <v>3183.89513</v>
      </c>
      <c r="I40" s="288">
        <v>65.495427</v>
      </c>
      <c r="J40" s="288">
        <v>0</v>
      </c>
      <c r="K40" s="288">
        <v>79.461107</v>
      </c>
      <c r="L40" s="288">
        <v>29.781648</v>
      </c>
      <c r="M40" s="288">
        <v>3009.156948</v>
      </c>
      <c r="N40" s="288">
        <v>15367.588115</v>
      </c>
      <c r="O40" s="288">
        <v>484.841011</v>
      </c>
      <c r="P40" s="288">
        <v>10.276302</v>
      </c>
      <c r="Q40" s="288">
        <v>499.615659</v>
      </c>
      <c r="R40" s="288">
        <v>244.190663</v>
      </c>
      <c r="S40" s="288">
        <v>170.183942</v>
      </c>
      <c r="T40" s="288">
        <v>112.919573</v>
      </c>
      <c r="U40" s="288">
        <v>327.092533</v>
      </c>
      <c r="V40" s="288">
        <v>38.8634</v>
      </c>
      <c r="W40" s="288">
        <v>1419.2079680000002</v>
      </c>
      <c r="X40" s="288">
        <v>2954.669775</v>
      </c>
      <c r="Y40" s="288">
        <v>433.817304</v>
      </c>
      <c r="Z40" s="288">
        <v>176.9433</v>
      </c>
      <c r="AA40" s="288">
        <v>1791.574499</v>
      </c>
      <c r="AB40" s="288">
        <v>370.095245</v>
      </c>
      <c r="AC40" s="288">
        <v>1817.437897</v>
      </c>
      <c r="AD40" s="288">
        <v>373.568019</v>
      </c>
      <c r="AE40" s="288">
        <v>749.53263</v>
      </c>
      <c r="AF40" s="288">
        <v>708.913631</v>
      </c>
      <c r="AG40" s="288">
        <v>482.13847</v>
      </c>
      <c r="AH40" s="288">
        <v>1433.371887</v>
      </c>
      <c r="AI40" s="288">
        <v>399.828505</v>
      </c>
      <c r="AJ40" s="288">
        <v>368.505902</v>
      </c>
      <c r="AK40" s="288">
        <v>52.192147</v>
      </c>
      <c r="AL40" s="288">
        <v>604.065861</v>
      </c>
      <c r="AM40" s="288">
        <v>0.090267</v>
      </c>
      <c r="AN40" s="288">
        <v>9.831762000000001</v>
      </c>
      <c r="AO40" s="288">
        <v>9.825252</v>
      </c>
      <c r="AP40" s="288">
        <v>0.00651</v>
      </c>
      <c r="AQ40" s="300" t="s">
        <v>61</v>
      </c>
      <c r="AR40" s="302"/>
    </row>
    <row r="41" spans="1:44" s="21" customFormat="1" ht="15" customHeight="1">
      <c r="A41" s="128"/>
      <c r="B41" s="128" t="s">
        <v>6</v>
      </c>
      <c r="C41" s="297">
        <v>20658.673172</v>
      </c>
      <c r="D41" s="288">
        <v>818.515078</v>
      </c>
      <c r="E41" s="288">
        <v>801.468073</v>
      </c>
      <c r="F41" s="288">
        <v>17.047005000000002</v>
      </c>
      <c r="G41" s="288">
        <v>5.5181499999999994</v>
      </c>
      <c r="H41" s="288">
        <v>3060.873314</v>
      </c>
      <c r="I41" s="288">
        <v>58.884018</v>
      </c>
      <c r="J41" s="288">
        <v>0</v>
      </c>
      <c r="K41" s="288">
        <v>115.03064900000001</v>
      </c>
      <c r="L41" s="288">
        <v>32.111796999999996</v>
      </c>
      <c r="M41" s="288">
        <v>2854.84685</v>
      </c>
      <c r="N41" s="288">
        <v>16018.222081</v>
      </c>
      <c r="O41" s="288">
        <v>501.013977</v>
      </c>
      <c r="P41" s="288">
        <v>10.453129</v>
      </c>
      <c r="Q41" s="288">
        <v>503.57586599999996</v>
      </c>
      <c r="R41" s="288">
        <v>227.391756</v>
      </c>
      <c r="S41" s="288">
        <v>128.053382</v>
      </c>
      <c r="T41" s="288">
        <v>123.778382</v>
      </c>
      <c r="U41" s="288">
        <v>344.00224</v>
      </c>
      <c r="V41" s="288">
        <v>42.19079</v>
      </c>
      <c r="W41" s="288">
        <v>1499.9653600000001</v>
      </c>
      <c r="X41" s="288">
        <v>2979.053555</v>
      </c>
      <c r="Y41" s="288">
        <v>435.50151</v>
      </c>
      <c r="Z41" s="288">
        <v>183.113949</v>
      </c>
      <c r="AA41" s="288">
        <v>2025.087024</v>
      </c>
      <c r="AB41" s="288">
        <v>335.024342</v>
      </c>
      <c r="AC41" s="288">
        <v>2045.201619</v>
      </c>
      <c r="AD41" s="288">
        <v>311.95727500000004</v>
      </c>
      <c r="AE41" s="288">
        <v>721.014016</v>
      </c>
      <c r="AF41" s="288">
        <v>697.8031970000001</v>
      </c>
      <c r="AG41" s="288">
        <v>464.354623</v>
      </c>
      <c r="AH41" s="288">
        <v>1581.268497</v>
      </c>
      <c r="AI41" s="288">
        <v>582.918523</v>
      </c>
      <c r="AJ41" s="288">
        <v>275.499069</v>
      </c>
      <c r="AK41" s="288">
        <v>34.167739999999995</v>
      </c>
      <c r="AL41" s="288">
        <v>717.595711</v>
      </c>
      <c r="AM41" s="288">
        <v>0.062973</v>
      </c>
      <c r="AN41" s="288">
        <v>3.718125</v>
      </c>
      <c r="AO41" s="288">
        <v>3.717301</v>
      </c>
      <c r="AP41" s="288">
        <v>0.000824</v>
      </c>
      <c r="AQ41" s="300" t="s">
        <v>62</v>
      </c>
      <c r="AR41" s="302"/>
    </row>
    <row r="42" spans="1:44" s="21" customFormat="1" ht="15" customHeight="1">
      <c r="A42" s="128"/>
      <c r="B42" s="128" t="s">
        <v>7</v>
      </c>
      <c r="C42" s="297">
        <v>20875.118408</v>
      </c>
      <c r="D42" s="288">
        <v>806.4151330000001</v>
      </c>
      <c r="E42" s="288">
        <v>791.057764</v>
      </c>
      <c r="F42" s="288">
        <v>15.357369</v>
      </c>
      <c r="G42" s="288">
        <v>5.8065739999999995</v>
      </c>
      <c r="H42" s="288">
        <v>2848.7944730000004</v>
      </c>
      <c r="I42" s="288">
        <v>107.296096</v>
      </c>
      <c r="J42" s="288">
        <v>0</v>
      </c>
      <c r="K42" s="288">
        <v>85.45759600000001</v>
      </c>
      <c r="L42" s="288">
        <v>36.579738</v>
      </c>
      <c r="M42" s="288">
        <v>2619.4610430000002</v>
      </c>
      <c r="N42" s="288">
        <v>16386.931668</v>
      </c>
      <c r="O42" s="288">
        <v>561.8622979999999</v>
      </c>
      <c r="P42" s="288">
        <v>14.880675</v>
      </c>
      <c r="Q42" s="288">
        <v>539.3467589999999</v>
      </c>
      <c r="R42" s="288">
        <v>204.404403</v>
      </c>
      <c r="S42" s="288">
        <v>110.284514</v>
      </c>
      <c r="T42" s="288">
        <v>119.32956200000001</v>
      </c>
      <c r="U42" s="288">
        <v>355.90597499999996</v>
      </c>
      <c r="V42" s="288">
        <v>35.080011</v>
      </c>
      <c r="W42" s="288">
        <v>1618.2168570000001</v>
      </c>
      <c r="X42" s="288">
        <v>2990.314272</v>
      </c>
      <c r="Y42" s="288">
        <v>455.834783</v>
      </c>
      <c r="Z42" s="288">
        <v>189.355947</v>
      </c>
      <c r="AA42" s="288">
        <v>2340.334844</v>
      </c>
      <c r="AB42" s="288">
        <v>379.28653499999996</v>
      </c>
      <c r="AC42" s="288">
        <v>1908.869477</v>
      </c>
      <c r="AD42" s="288">
        <v>283.39042099999995</v>
      </c>
      <c r="AE42" s="288">
        <v>671.0125330000001</v>
      </c>
      <c r="AF42" s="288">
        <v>744.70647</v>
      </c>
      <c r="AG42" s="288">
        <v>449.312875</v>
      </c>
      <c r="AH42" s="288">
        <v>1600.283837</v>
      </c>
      <c r="AI42" s="288">
        <v>513.287571</v>
      </c>
      <c r="AJ42" s="288">
        <v>301.631049</v>
      </c>
      <c r="AK42" s="288">
        <v>51.393758999999996</v>
      </c>
      <c r="AL42" s="288">
        <v>768.820744</v>
      </c>
      <c r="AM42" s="288">
        <v>1.965787</v>
      </c>
      <c r="AN42" s="288">
        <v>4.990270000000001</v>
      </c>
      <c r="AO42" s="288">
        <v>4.990270000000001</v>
      </c>
      <c r="AP42" s="288">
        <v>0</v>
      </c>
      <c r="AQ42" s="300" t="s">
        <v>63</v>
      </c>
      <c r="AR42" s="302"/>
    </row>
    <row r="43" spans="1:44" s="21" customFormat="1" ht="15" customHeight="1">
      <c r="A43" s="128"/>
      <c r="B43" s="128" t="s">
        <v>8</v>
      </c>
      <c r="C43" s="297">
        <v>20792.870121000004</v>
      </c>
      <c r="D43" s="288">
        <v>715.41812</v>
      </c>
      <c r="E43" s="288">
        <v>701.521799</v>
      </c>
      <c r="F43" s="288">
        <v>13.896321</v>
      </c>
      <c r="G43" s="288">
        <v>5.20439</v>
      </c>
      <c r="H43" s="288">
        <v>2774.388898</v>
      </c>
      <c r="I43" s="288">
        <v>70.530075</v>
      </c>
      <c r="J43" s="288">
        <v>0</v>
      </c>
      <c r="K43" s="288">
        <v>91.82782300000001</v>
      </c>
      <c r="L43" s="288">
        <v>37.384682999999995</v>
      </c>
      <c r="M43" s="288">
        <v>2574.6463169999997</v>
      </c>
      <c r="N43" s="288">
        <v>16541.525357000002</v>
      </c>
      <c r="O43" s="288">
        <v>492.77494900000005</v>
      </c>
      <c r="P43" s="288">
        <v>11.474526</v>
      </c>
      <c r="Q43" s="288">
        <v>536.3833320000001</v>
      </c>
      <c r="R43" s="288">
        <v>175.928714</v>
      </c>
      <c r="S43" s="288">
        <v>115.047804</v>
      </c>
      <c r="T43" s="288">
        <v>117.863973</v>
      </c>
      <c r="U43" s="288">
        <v>339.36681</v>
      </c>
      <c r="V43" s="288">
        <v>39.74371300000001</v>
      </c>
      <c r="W43" s="288">
        <v>1840.066182</v>
      </c>
      <c r="X43" s="288">
        <v>2958.393598</v>
      </c>
      <c r="Y43" s="288">
        <v>428.391285</v>
      </c>
      <c r="Z43" s="288">
        <v>181.600041</v>
      </c>
      <c r="AA43" s="288">
        <v>2793.982577</v>
      </c>
      <c r="AB43" s="288">
        <v>343.97801400000003</v>
      </c>
      <c r="AC43" s="288">
        <v>1881.90506</v>
      </c>
      <c r="AD43" s="288">
        <v>255.28067000000001</v>
      </c>
      <c r="AE43" s="288">
        <v>612.613478</v>
      </c>
      <c r="AF43" s="288">
        <v>673.123167</v>
      </c>
      <c r="AG43" s="288">
        <v>429.730478</v>
      </c>
      <c r="AH43" s="288">
        <v>1573.395035</v>
      </c>
      <c r="AI43" s="288">
        <v>428.099898</v>
      </c>
      <c r="AJ43" s="288">
        <v>312.38205300000004</v>
      </c>
      <c r="AK43" s="288">
        <v>25.909118</v>
      </c>
      <c r="AL43" s="288">
        <v>726.382473</v>
      </c>
      <c r="AM43" s="288">
        <v>0.101529</v>
      </c>
      <c r="AN43" s="288">
        <v>3.940236</v>
      </c>
      <c r="AO43" s="288">
        <v>3.940236</v>
      </c>
      <c r="AP43" s="288">
        <v>0</v>
      </c>
      <c r="AQ43" s="300" t="s">
        <v>64</v>
      </c>
      <c r="AR43" s="302"/>
    </row>
    <row r="44" spans="1:44" s="21" customFormat="1" ht="15" customHeight="1">
      <c r="A44" s="128"/>
      <c r="B44" s="128" t="s">
        <v>9</v>
      </c>
      <c r="C44" s="297">
        <v>19941.024166000003</v>
      </c>
      <c r="D44" s="288">
        <v>589.551596</v>
      </c>
      <c r="E44" s="288">
        <v>576.064385</v>
      </c>
      <c r="F44" s="288">
        <v>13.487210999999999</v>
      </c>
      <c r="G44" s="288">
        <v>4.494179</v>
      </c>
      <c r="H44" s="288">
        <v>3026.071332</v>
      </c>
      <c r="I44" s="288">
        <v>62.147869</v>
      </c>
      <c r="J44" s="288">
        <v>0</v>
      </c>
      <c r="K44" s="288">
        <v>68.529851</v>
      </c>
      <c r="L44" s="288">
        <v>30.457445</v>
      </c>
      <c r="M44" s="288">
        <v>2864.936167</v>
      </c>
      <c r="N44" s="288">
        <v>15539.966233</v>
      </c>
      <c r="O44" s="288">
        <v>457.02747899999997</v>
      </c>
      <c r="P44" s="288">
        <v>14.826415</v>
      </c>
      <c r="Q44" s="288">
        <v>510.335515</v>
      </c>
      <c r="R44" s="288">
        <v>233.852153</v>
      </c>
      <c r="S44" s="288">
        <v>168.18011900000002</v>
      </c>
      <c r="T44" s="288">
        <v>116.189882</v>
      </c>
      <c r="U44" s="288">
        <v>324.080019</v>
      </c>
      <c r="V44" s="288">
        <v>43.233962</v>
      </c>
      <c r="W44" s="288">
        <v>1984.832533</v>
      </c>
      <c r="X44" s="288">
        <v>2907.0898500000003</v>
      </c>
      <c r="Y44" s="288">
        <v>427.167933</v>
      </c>
      <c r="Z44" s="288">
        <v>180.405833</v>
      </c>
      <c r="AA44" s="288">
        <v>1780.426125</v>
      </c>
      <c r="AB44" s="288">
        <v>331.43339199999997</v>
      </c>
      <c r="AC44" s="288">
        <v>1782.394693</v>
      </c>
      <c r="AD44" s="288">
        <v>235.905639</v>
      </c>
      <c r="AE44" s="288">
        <v>627.319259</v>
      </c>
      <c r="AF44" s="288">
        <v>688.43131</v>
      </c>
      <c r="AG44" s="288">
        <v>422.826767</v>
      </c>
      <c r="AH44" s="288">
        <v>1550.4751569999999</v>
      </c>
      <c r="AI44" s="288">
        <v>491.37561</v>
      </c>
      <c r="AJ44" s="288">
        <v>262.156588</v>
      </c>
      <c r="AK44" s="288">
        <v>23.530295</v>
      </c>
      <c r="AL44" s="288">
        <v>751.8524769999999</v>
      </c>
      <c r="AM44" s="288">
        <v>0.160858</v>
      </c>
      <c r="AN44" s="288">
        <v>5.397196</v>
      </c>
      <c r="AO44" s="288">
        <v>5.391334</v>
      </c>
      <c r="AP44" s="288">
        <v>0.005862</v>
      </c>
      <c r="AQ44" s="300" t="s">
        <v>65</v>
      </c>
      <c r="AR44" s="302"/>
    </row>
    <row r="45" spans="1:44" s="21" customFormat="1" ht="15" customHeight="1">
      <c r="A45" s="128"/>
      <c r="B45" s="128" t="s">
        <v>10</v>
      </c>
      <c r="C45" s="297">
        <v>19498.064165999996</v>
      </c>
      <c r="D45" s="288">
        <v>650.8973000000001</v>
      </c>
      <c r="E45" s="288">
        <v>638.862878</v>
      </c>
      <c r="F45" s="288">
        <v>12.034422000000001</v>
      </c>
      <c r="G45" s="288">
        <v>9.122041</v>
      </c>
      <c r="H45" s="288">
        <v>2958.482319</v>
      </c>
      <c r="I45" s="288">
        <v>61.961208</v>
      </c>
      <c r="J45" s="288">
        <v>0</v>
      </c>
      <c r="K45" s="288">
        <v>113.746485</v>
      </c>
      <c r="L45" s="288">
        <v>32.979071000000005</v>
      </c>
      <c r="M45" s="288">
        <v>2749.795555</v>
      </c>
      <c r="N45" s="288">
        <v>15169.785192</v>
      </c>
      <c r="O45" s="288">
        <v>424.73121299999997</v>
      </c>
      <c r="P45" s="288">
        <v>14.428109000000001</v>
      </c>
      <c r="Q45" s="288">
        <v>559.581481</v>
      </c>
      <c r="R45" s="288">
        <v>281.643626</v>
      </c>
      <c r="S45" s="288">
        <v>152.778488</v>
      </c>
      <c r="T45" s="288">
        <v>129.766006</v>
      </c>
      <c r="U45" s="288">
        <v>344.394016</v>
      </c>
      <c r="V45" s="288">
        <v>48.78528</v>
      </c>
      <c r="W45" s="288">
        <v>1841.981984</v>
      </c>
      <c r="X45" s="288">
        <v>2983.587321</v>
      </c>
      <c r="Y45" s="288">
        <v>443.619205</v>
      </c>
      <c r="Z45" s="288">
        <v>214.884503</v>
      </c>
      <c r="AA45" s="288">
        <v>1782.72612</v>
      </c>
      <c r="AB45" s="288">
        <v>331.323812</v>
      </c>
      <c r="AC45" s="288">
        <v>1648.807852</v>
      </c>
      <c r="AD45" s="288">
        <v>273.494058</v>
      </c>
      <c r="AE45" s="288">
        <v>666.171336</v>
      </c>
      <c r="AF45" s="288">
        <v>730.781427</v>
      </c>
      <c r="AG45" s="288">
        <v>422.154066</v>
      </c>
      <c r="AH45" s="288">
        <v>1317.705063</v>
      </c>
      <c r="AI45" s="288">
        <v>289.968369</v>
      </c>
      <c r="AJ45" s="288">
        <v>266.471857</v>
      </c>
      <c r="AK45" s="288">
        <v>40.532081</v>
      </c>
      <c r="AL45" s="288">
        <v>663.9693599999999</v>
      </c>
      <c r="AM45" s="288">
        <v>0.065387</v>
      </c>
      <c r="AN45" s="288">
        <v>5.2104859999999995</v>
      </c>
      <c r="AO45" s="288">
        <v>5.2104859999999995</v>
      </c>
      <c r="AP45" s="288">
        <v>0</v>
      </c>
      <c r="AQ45" s="300" t="s">
        <v>66</v>
      </c>
      <c r="AR45" s="302"/>
    </row>
    <row r="46" spans="1:44" s="21" customFormat="1" ht="15" customHeight="1">
      <c r="A46" s="128"/>
      <c r="B46" s="128" t="s">
        <v>14</v>
      </c>
      <c r="C46" s="297">
        <v>20595.915629</v>
      </c>
      <c r="D46" s="288">
        <v>685.317065</v>
      </c>
      <c r="E46" s="288">
        <v>671.713074</v>
      </c>
      <c r="F46" s="288">
        <v>13.603991</v>
      </c>
      <c r="G46" s="288">
        <v>14.547246999999999</v>
      </c>
      <c r="H46" s="288">
        <v>3183.3938110000004</v>
      </c>
      <c r="I46" s="288">
        <v>42.877476</v>
      </c>
      <c r="J46" s="288">
        <v>0.000571</v>
      </c>
      <c r="K46" s="288">
        <v>103.22933</v>
      </c>
      <c r="L46" s="288">
        <v>28.154739000000003</v>
      </c>
      <c r="M46" s="288">
        <v>3009.131695</v>
      </c>
      <c r="N46" s="288">
        <v>15957.70009</v>
      </c>
      <c r="O46" s="288">
        <v>359.814055</v>
      </c>
      <c r="P46" s="288">
        <v>13.126716</v>
      </c>
      <c r="Q46" s="288">
        <v>511.954751</v>
      </c>
      <c r="R46" s="288">
        <v>312.596563</v>
      </c>
      <c r="S46" s="288">
        <v>186.341862</v>
      </c>
      <c r="T46" s="288">
        <v>112.29862399999999</v>
      </c>
      <c r="U46" s="288">
        <v>299.416223</v>
      </c>
      <c r="V46" s="288">
        <v>54.838607</v>
      </c>
      <c r="W46" s="288">
        <v>1663.3899920000001</v>
      </c>
      <c r="X46" s="288">
        <v>2990.0109559999996</v>
      </c>
      <c r="Y46" s="288">
        <v>453.579694</v>
      </c>
      <c r="Z46" s="288">
        <v>192.01011499999998</v>
      </c>
      <c r="AA46" s="288">
        <v>2374.61892</v>
      </c>
      <c r="AB46" s="288">
        <v>352.185706</v>
      </c>
      <c r="AC46" s="288">
        <v>1745.322118</v>
      </c>
      <c r="AD46" s="288">
        <v>313.514748</v>
      </c>
      <c r="AE46" s="288">
        <v>667.648042</v>
      </c>
      <c r="AF46" s="288">
        <v>762.6605209999999</v>
      </c>
      <c r="AG46" s="288">
        <v>476.581479</v>
      </c>
      <c r="AH46" s="288">
        <v>1540.4315490000001</v>
      </c>
      <c r="AI46" s="288">
        <v>302.104496</v>
      </c>
      <c r="AJ46" s="288">
        <v>273.254353</v>
      </c>
      <c r="AK46" s="288">
        <v>26.193990000000003</v>
      </c>
      <c r="AL46" s="288">
        <v>726.007429</v>
      </c>
      <c r="AM46" s="288">
        <v>0.046666</v>
      </c>
      <c r="AN46" s="288">
        <v>2.709331</v>
      </c>
      <c r="AO46" s="288">
        <v>2.709331</v>
      </c>
      <c r="AP46" s="288">
        <v>0</v>
      </c>
      <c r="AQ46" s="300" t="s">
        <v>67</v>
      </c>
      <c r="AR46" s="302"/>
    </row>
    <row r="47" spans="1:44" s="21" customFormat="1" ht="15" customHeight="1">
      <c r="A47" s="128"/>
      <c r="B47" s="128" t="s">
        <v>11</v>
      </c>
      <c r="C47" s="297">
        <v>19184.608309</v>
      </c>
      <c r="D47" s="288">
        <v>713.345762</v>
      </c>
      <c r="E47" s="288">
        <v>700.9927700000001</v>
      </c>
      <c r="F47" s="288">
        <v>12.352992</v>
      </c>
      <c r="G47" s="288">
        <v>4.0859119999999995</v>
      </c>
      <c r="H47" s="288">
        <v>2964.848756</v>
      </c>
      <c r="I47" s="288">
        <v>65.74036</v>
      </c>
      <c r="J47" s="288">
        <v>0</v>
      </c>
      <c r="K47" s="288">
        <v>55.93782</v>
      </c>
      <c r="L47" s="288">
        <v>31.555895</v>
      </c>
      <c r="M47" s="288">
        <v>2811.614681</v>
      </c>
      <c r="N47" s="288">
        <v>14773.587846</v>
      </c>
      <c r="O47" s="288">
        <v>424.34212099999996</v>
      </c>
      <c r="P47" s="288">
        <v>15.087832</v>
      </c>
      <c r="Q47" s="288">
        <v>473.007716</v>
      </c>
      <c r="R47" s="288">
        <v>229.42793</v>
      </c>
      <c r="S47" s="288">
        <v>108.966313</v>
      </c>
      <c r="T47" s="288">
        <v>111.986208</v>
      </c>
      <c r="U47" s="288">
        <v>296.470847</v>
      </c>
      <c r="V47" s="288">
        <v>45.397673000000005</v>
      </c>
      <c r="W47" s="288">
        <v>1417.20027</v>
      </c>
      <c r="X47" s="288">
        <v>2741.9447020000002</v>
      </c>
      <c r="Y47" s="288">
        <v>409.99460899999997</v>
      </c>
      <c r="Z47" s="288">
        <v>173.560163</v>
      </c>
      <c r="AA47" s="288">
        <v>1958.953942</v>
      </c>
      <c r="AB47" s="288">
        <v>332.048821</v>
      </c>
      <c r="AC47" s="288">
        <v>1692.0946040000001</v>
      </c>
      <c r="AD47" s="288">
        <v>294.96410499999996</v>
      </c>
      <c r="AE47" s="288">
        <v>637.446997</v>
      </c>
      <c r="AF47" s="288">
        <v>854.517127</v>
      </c>
      <c r="AG47" s="288">
        <v>451.075474</v>
      </c>
      <c r="AH47" s="288">
        <v>1672.8997849999998</v>
      </c>
      <c r="AI47" s="288">
        <v>176.017927</v>
      </c>
      <c r="AJ47" s="288">
        <v>256.18268</v>
      </c>
      <c r="AK47" s="288">
        <v>19.965427</v>
      </c>
      <c r="AL47" s="288">
        <v>705.035557</v>
      </c>
      <c r="AM47" s="288">
        <v>0.143981</v>
      </c>
      <c r="AN47" s="288">
        <v>3.5950680000000004</v>
      </c>
      <c r="AO47" s="288">
        <v>3.5930239999999998</v>
      </c>
      <c r="AP47" s="288">
        <v>0.0020440000000000002</v>
      </c>
      <c r="AQ47" s="300" t="s">
        <v>68</v>
      </c>
      <c r="AR47" s="302"/>
    </row>
    <row r="48" spans="1:44" s="21" customFormat="1" ht="15" customHeight="1">
      <c r="A48" s="128"/>
      <c r="B48" s="128" t="s">
        <v>12</v>
      </c>
      <c r="C48" s="297">
        <v>21384.56478</v>
      </c>
      <c r="D48" s="288">
        <v>772.052316</v>
      </c>
      <c r="E48" s="288">
        <v>760.9440159999999</v>
      </c>
      <c r="F48" s="288">
        <v>11.1083</v>
      </c>
      <c r="G48" s="288">
        <v>3.928298</v>
      </c>
      <c r="H48" s="288">
        <v>3248.954669</v>
      </c>
      <c r="I48" s="288">
        <v>60.735026</v>
      </c>
      <c r="J48" s="288">
        <v>0</v>
      </c>
      <c r="K48" s="288">
        <v>67.124148</v>
      </c>
      <c r="L48" s="288">
        <v>29.67178</v>
      </c>
      <c r="M48" s="288">
        <v>3091.423715</v>
      </c>
      <c r="N48" s="288">
        <v>16671.404538</v>
      </c>
      <c r="O48" s="288">
        <v>439.65340000000003</v>
      </c>
      <c r="P48" s="288">
        <v>12.566510000000001</v>
      </c>
      <c r="Q48" s="288">
        <v>456.201669</v>
      </c>
      <c r="R48" s="288">
        <v>186.033592</v>
      </c>
      <c r="S48" s="288">
        <v>87.50819</v>
      </c>
      <c r="T48" s="288">
        <v>103.253572</v>
      </c>
      <c r="U48" s="288">
        <v>283.404208</v>
      </c>
      <c r="V48" s="288">
        <v>51.600331</v>
      </c>
      <c r="W48" s="288">
        <v>1239.315197</v>
      </c>
      <c r="X48" s="288">
        <v>2763.2792280000003</v>
      </c>
      <c r="Y48" s="288">
        <v>412.796564</v>
      </c>
      <c r="Z48" s="288">
        <v>172.059588</v>
      </c>
      <c r="AA48" s="288">
        <v>3582.450864</v>
      </c>
      <c r="AB48" s="288">
        <v>361.737163</v>
      </c>
      <c r="AC48" s="288">
        <v>1876.012144</v>
      </c>
      <c r="AD48" s="288">
        <v>320.817831</v>
      </c>
      <c r="AE48" s="288">
        <v>691.090006</v>
      </c>
      <c r="AF48" s="288">
        <v>762.104561</v>
      </c>
      <c r="AG48" s="288">
        <v>465.529633</v>
      </c>
      <c r="AH48" s="288">
        <v>1818.790558</v>
      </c>
      <c r="AI48" s="288">
        <v>343.195092</v>
      </c>
      <c r="AJ48" s="288">
        <v>242.00463699999997</v>
      </c>
      <c r="AK48" s="288">
        <v>17.819693</v>
      </c>
      <c r="AL48" s="288">
        <v>669.6681189999999</v>
      </c>
      <c r="AM48" s="288">
        <v>0.081114</v>
      </c>
      <c r="AN48" s="288">
        <v>0.656033</v>
      </c>
      <c r="AO48" s="288">
        <v>0.6533150000000001</v>
      </c>
      <c r="AP48" s="288">
        <v>0.002718</v>
      </c>
      <c r="AQ48" s="300" t="s">
        <v>69</v>
      </c>
      <c r="AR48" s="302"/>
    </row>
    <row r="49" spans="1:44" s="21" customFormat="1" ht="15" customHeight="1">
      <c r="A49" s="128"/>
      <c r="B49" s="128" t="s">
        <v>13</v>
      </c>
      <c r="C49" s="297">
        <v>21788.277218000003</v>
      </c>
      <c r="D49" s="288">
        <v>842.48784</v>
      </c>
      <c r="E49" s="288">
        <v>830.249007</v>
      </c>
      <c r="F49" s="288">
        <v>12.238833000000001</v>
      </c>
      <c r="G49" s="288">
        <v>4.52158</v>
      </c>
      <c r="H49" s="288">
        <v>3194.36876</v>
      </c>
      <c r="I49" s="288">
        <v>91.882902</v>
      </c>
      <c r="J49" s="288">
        <v>0</v>
      </c>
      <c r="K49" s="288">
        <v>131.63809</v>
      </c>
      <c r="L49" s="288">
        <v>37.709932</v>
      </c>
      <c r="M49" s="288">
        <v>2933.1378360000003</v>
      </c>
      <c r="N49" s="288">
        <v>17182.088839</v>
      </c>
      <c r="O49" s="288">
        <v>559.1092530000001</v>
      </c>
      <c r="P49" s="288">
        <v>16.886740000000003</v>
      </c>
      <c r="Q49" s="288">
        <v>469.644374</v>
      </c>
      <c r="R49" s="288">
        <v>187.83032699999998</v>
      </c>
      <c r="S49" s="288">
        <v>115.134726</v>
      </c>
      <c r="T49" s="288">
        <v>120.448513</v>
      </c>
      <c r="U49" s="288">
        <v>316.121534</v>
      </c>
      <c r="V49" s="288">
        <v>55.610961</v>
      </c>
      <c r="W49" s="288">
        <v>1343.904473</v>
      </c>
      <c r="X49" s="288">
        <v>2962.73442</v>
      </c>
      <c r="Y49" s="288">
        <v>436.276804</v>
      </c>
      <c r="Z49" s="288">
        <v>171.331627</v>
      </c>
      <c r="AA49" s="288">
        <v>2380.3860600000003</v>
      </c>
      <c r="AB49" s="288">
        <v>371.500093</v>
      </c>
      <c r="AC49" s="288">
        <v>2141.840927</v>
      </c>
      <c r="AD49" s="288">
        <v>434.179188</v>
      </c>
      <c r="AE49" s="288">
        <v>698.967935</v>
      </c>
      <c r="AF49" s="288">
        <v>903.6694399999999</v>
      </c>
      <c r="AG49" s="288">
        <v>588.371381</v>
      </c>
      <c r="AH49" s="288">
        <v>2102.907366</v>
      </c>
      <c r="AI49" s="288">
        <v>528.718316</v>
      </c>
      <c r="AJ49" s="288">
        <v>276.514381</v>
      </c>
      <c r="AK49" s="288">
        <v>36.625626</v>
      </c>
      <c r="AL49" s="288">
        <v>524.320991</v>
      </c>
      <c r="AM49" s="288">
        <v>0.123822</v>
      </c>
      <c r="AN49" s="288">
        <v>3.7397600000000004</v>
      </c>
      <c r="AO49" s="288">
        <v>3.7372840000000003</v>
      </c>
      <c r="AP49" s="288">
        <v>0.002476</v>
      </c>
      <c r="AQ49" s="300" t="s">
        <v>70</v>
      </c>
      <c r="AR49" s="302"/>
    </row>
    <row r="50" spans="1:44" s="21" customFormat="1" ht="15" customHeight="1">
      <c r="A50" s="128"/>
      <c r="B50" s="128"/>
      <c r="C50" s="297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300"/>
      <c r="AR50" s="302"/>
    </row>
    <row r="51" spans="1:44" s="21" customFormat="1" ht="15" customHeight="1">
      <c r="A51" s="128">
        <v>2015</v>
      </c>
      <c r="B51" s="128" t="s">
        <v>3</v>
      </c>
      <c r="C51" s="297">
        <v>16645.095498</v>
      </c>
      <c r="D51" s="288">
        <v>706.0775010000001</v>
      </c>
      <c r="E51" s="288">
        <v>695.395672</v>
      </c>
      <c r="F51" s="288">
        <v>10.681829</v>
      </c>
      <c r="G51" s="288">
        <v>6.471367</v>
      </c>
      <c r="H51" s="288">
        <v>2837.337649</v>
      </c>
      <c r="I51" s="288">
        <v>242.474342</v>
      </c>
      <c r="J51" s="288">
        <v>0</v>
      </c>
      <c r="K51" s="288">
        <v>91.008729</v>
      </c>
      <c r="L51" s="288">
        <v>23.190157</v>
      </c>
      <c r="M51" s="288">
        <v>2480.664421</v>
      </c>
      <c r="N51" s="288">
        <v>12500.183804</v>
      </c>
      <c r="O51" s="288">
        <v>459.676525</v>
      </c>
      <c r="P51" s="288">
        <v>6.996544</v>
      </c>
      <c r="Q51" s="288">
        <v>433.494647</v>
      </c>
      <c r="R51" s="288">
        <v>220.024788</v>
      </c>
      <c r="S51" s="288">
        <v>96.822999</v>
      </c>
      <c r="T51" s="288">
        <v>102.125495</v>
      </c>
      <c r="U51" s="288">
        <v>281.090337</v>
      </c>
      <c r="V51" s="288">
        <v>36.30656</v>
      </c>
      <c r="W51" s="288">
        <v>885.902162</v>
      </c>
      <c r="X51" s="288">
        <v>2460.6224500000003</v>
      </c>
      <c r="Y51" s="288">
        <v>349.25404599999996</v>
      </c>
      <c r="Z51" s="288">
        <v>160.977954</v>
      </c>
      <c r="AA51" s="288">
        <v>1714.858932</v>
      </c>
      <c r="AB51" s="288">
        <v>325.498357</v>
      </c>
      <c r="AC51" s="288">
        <v>1414.964564</v>
      </c>
      <c r="AD51" s="288">
        <v>278.925612</v>
      </c>
      <c r="AE51" s="288">
        <v>621.3506779999999</v>
      </c>
      <c r="AF51" s="288">
        <v>793.4246019999999</v>
      </c>
      <c r="AG51" s="288">
        <v>399.301577</v>
      </c>
      <c r="AH51" s="288">
        <v>1013.2230010000001</v>
      </c>
      <c r="AI51" s="288">
        <v>229.03510699999998</v>
      </c>
      <c r="AJ51" s="288">
        <v>216.306867</v>
      </c>
      <c r="AK51" s="288">
        <v>87.858827</v>
      </c>
      <c r="AL51" s="288">
        <v>504.63281</v>
      </c>
      <c r="AM51" s="288">
        <v>0.10206900000000001</v>
      </c>
      <c r="AN51" s="288">
        <v>2.431471</v>
      </c>
      <c r="AO51" s="288">
        <v>2.4291709999999997</v>
      </c>
      <c r="AP51" s="288">
        <v>0.10206900000000001</v>
      </c>
      <c r="AQ51" s="300" t="s">
        <v>59</v>
      </c>
      <c r="AR51" s="400">
        <v>2015</v>
      </c>
    </row>
    <row r="52" spans="1:44" s="21" customFormat="1" ht="15" customHeight="1">
      <c r="A52" s="128"/>
      <c r="B52" s="128" t="s">
        <v>4</v>
      </c>
      <c r="C52" s="297">
        <v>16940.137742</v>
      </c>
      <c r="D52" s="288">
        <v>693.950289</v>
      </c>
      <c r="E52" s="288">
        <v>681.26752</v>
      </c>
      <c r="F52" s="288">
        <v>12.682769</v>
      </c>
      <c r="G52" s="288">
        <v>6.217385</v>
      </c>
      <c r="H52" s="288">
        <v>2775.2770219999998</v>
      </c>
      <c r="I52" s="288">
        <v>281.695422</v>
      </c>
      <c r="J52" s="288">
        <v>0</v>
      </c>
      <c r="K52" s="288">
        <v>88.653338</v>
      </c>
      <c r="L52" s="288">
        <v>23.403057</v>
      </c>
      <c r="M52" s="288">
        <v>2381.525205</v>
      </c>
      <c r="N52" s="288">
        <v>12883.664118</v>
      </c>
      <c r="O52" s="288">
        <v>407.584901</v>
      </c>
      <c r="P52" s="288">
        <v>8.322713</v>
      </c>
      <c r="Q52" s="288">
        <v>386.639814</v>
      </c>
      <c r="R52" s="288">
        <v>193.345093</v>
      </c>
      <c r="S52" s="288">
        <v>123.550149</v>
      </c>
      <c r="T52" s="288">
        <v>101.894469</v>
      </c>
      <c r="U52" s="288">
        <v>284.533059</v>
      </c>
      <c r="V52" s="288">
        <v>27.440651999999996</v>
      </c>
      <c r="W52" s="288">
        <v>801.590706</v>
      </c>
      <c r="X52" s="288">
        <v>2375.2896069999997</v>
      </c>
      <c r="Y52" s="288">
        <v>359.98095400000005</v>
      </c>
      <c r="Z52" s="288">
        <v>142.219282</v>
      </c>
      <c r="AA52" s="288">
        <v>1772.131736</v>
      </c>
      <c r="AB52" s="288">
        <v>388.225407</v>
      </c>
      <c r="AC52" s="288">
        <v>1497.289986</v>
      </c>
      <c r="AD52" s="288">
        <v>239.189892</v>
      </c>
      <c r="AE52" s="288">
        <v>706.401194</v>
      </c>
      <c r="AF52" s="288">
        <v>722.623649</v>
      </c>
      <c r="AG52" s="288">
        <v>404.998284</v>
      </c>
      <c r="AH52" s="288">
        <v>1452.1157990000002</v>
      </c>
      <c r="AI52" s="288">
        <v>253.522191</v>
      </c>
      <c r="AJ52" s="288">
        <v>234.774581</v>
      </c>
      <c r="AK52" s="288">
        <v>52.027374</v>
      </c>
      <c r="AL52" s="288">
        <v>526.373119</v>
      </c>
      <c r="AM52" s="288">
        <v>0.056836</v>
      </c>
      <c r="AN52" s="288">
        <v>2.571599</v>
      </c>
      <c r="AO52" s="288">
        <v>2.571599</v>
      </c>
      <c r="AP52" s="288">
        <v>0.056836</v>
      </c>
      <c r="AQ52" s="300" t="s">
        <v>60</v>
      </c>
      <c r="AR52" s="400"/>
    </row>
    <row r="53" spans="1:44" s="21" customFormat="1" ht="15" customHeight="1">
      <c r="A53" s="128"/>
      <c r="B53" s="128" t="s">
        <v>5</v>
      </c>
      <c r="C53" s="297">
        <v>18726.228081999994</v>
      </c>
      <c r="D53" s="288">
        <v>786.1231280000001</v>
      </c>
      <c r="E53" s="288">
        <v>771.994912</v>
      </c>
      <c r="F53" s="288">
        <v>14.128216</v>
      </c>
      <c r="G53" s="288">
        <v>6.422593</v>
      </c>
      <c r="H53" s="288">
        <v>2658.4867999999997</v>
      </c>
      <c r="I53" s="288">
        <v>208.38884</v>
      </c>
      <c r="J53" s="288">
        <v>0</v>
      </c>
      <c r="K53" s="288">
        <v>81.559664</v>
      </c>
      <c r="L53" s="288">
        <v>31.842758999999997</v>
      </c>
      <c r="M53" s="288">
        <v>2336.695537</v>
      </c>
      <c r="N53" s="288">
        <v>14758.179309000001</v>
      </c>
      <c r="O53" s="288">
        <v>469.144257</v>
      </c>
      <c r="P53" s="288">
        <v>12.774129</v>
      </c>
      <c r="Q53" s="288">
        <v>444.90433</v>
      </c>
      <c r="R53" s="288">
        <v>249.506396</v>
      </c>
      <c r="S53" s="288">
        <v>182.730343</v>
      </c>
      <c r="T53" s="288">
        <v>126.082563</v>
      </c>
      <c r="U53" s="288">
        <v>302.630122</v>
      </c>
      <c r="V53" s="288">
        <v>42.105649</v>
      </c>
      <c r="W53" s="288">
        <v>1127.2802749999998</v>
      </c>
      <c r="X53" s="288">
        <v>2686.281583</v>
      </c>
      <c r="Y53" s="288">
        <v>424.977597</v>
      </c>
      <c r="Z53" s="288">
        <v>187.27405900000002</v>
      </c>
      <c r="AA53" s="288">
        <v>1945.002573</v>
      </c>
      <c r="AB53" s="288">
        <v>370.80446</v>
      </c>
      <c r="AC53" s="288">
        <v>1719.974579</v>
      </c>
      <c r="AD53" s="288">
        <v>289.698624</v>
      </c>
      <c r="AE53" s="288">
        <v>725.5287</v>
      </c>
      <c r="AF53" s="288">
        <v>692.999781</v>
      </c>
      <c r="AG53" s="288">
        <v>410.00428600000004</v>
      </c>
      <c r="AH53" s="288">
        <v>1783.384115</v>
      </c>
      <c r="AI53" s="288">
        <v>269.41085200000003</v>
      </c>
      <c r="AJ53" s="288">
        <v>295.68003600000003</v>
      </c>
      <c r="AK53" s="288">
        <v>17.106016</v>
      </c>
      <c r="AL53" s="288">
        <v>497.56338</v>
      </c>
      <c r="AM53" s="288">
        <v>0.157195</v>
      </c>
      <c r="AN53" s="288">
        <v>2.189661</v>
      </c>
      <c r="AO53" s="288">
        <v>2.189661</v>
      </c>
      <c r="AP53" s="288">
        <v>0.157195</v>
      </c>
      <c r="AQ53" s="300" t="s">
        <v>61</v>
      </c>
      <c r="AR53" s="400"/>
    </row>
    <row r="54" spans="1:44" s="21" customFormat="1" ht="15" customHeight="1">
      <c r="A54" s="128"/>
      <c r="B54" s="128" t="s">
        <v>6</v>
      </c>
      <c r="C54" s="297">
        <v>18367.349398999995</v>
      </c>
      <c r="D54" s="288">
        <v>671.198232</v>
      </c>
      <c r="E54" s="288">
        <v>658.8371430000001</v>
      </c>
      <c r="F54" s="288">
        <v>12.361089</v>
      </c>
      <c r="G54" s="288">
        <v>8.71854</v>
      </c>
      <c r="H54" s="288">
        <v>2176.853777</v>
      </c>
      <c r="I54" s="288">
        <v>248.399264</v>
      </c>
      <c r="J54" s="288">
        <v>0</v>
      </c>
      <c r="K54" s="288">
        <v>95.42241800000001</v>
      </c>
      <c r="L54" s="288">
        <v>26.14387</v>
      </c>
      <c r="M54" s="288">
        <v>1806.8882250000001</v>
      </c>
      <c r="N54" s="288">
        <v>15114.81007</v>
      </c>
      <c r="O54" s="288">
        <v>458.788817</v>
      </c>
      <c r="P54" s="288">
        <v>15.673309999999999</v>
      </c>
      <c r="Q54" s="288">
        <v>468.70061</v>
      </c>
      <c r="R54" s="288">
        <v>205.971923</v>
      </c>
      <c r="S54" s="288">
        <v>124.077942</v>
      </c>
      <c r="T54" s="288">
        <v>113.48823399999999</v>
      </c>
      <c r="U54" s="288">
        <v>306.21667099999996</v>
      </c>
      <c r="V54" s="288">
        <v>33.291682</v>
      </c>
      <c r="W54" s="288">
        <v>959.12898</v>
      </c>
      <c r="X54" s="288">
        <v>2757.8768280000004</v>
      </c>
      <c r="Y54" s="288">
        <v>408.859015</v>
      </c>
      <c r="Z54" s="288">
        <v>174.71794200000002</v>
      </c>
      <c r="AA54" s="288">
        <v>1810.474699</v>
      </c>
      <c r="AB54" s="288">
        <v>306.453818</v>
      </c>
      <c r="AC54" s="288">
        <v>1736.487062</v>
      </c>
      <c r="AD54" s="288">
        <v>257.019583</v>
      </c>
      <c r="AE54" s="288">
        <v>656.8944740000001</v>
      </c>
      <c r="AF54" s="288">
        <v>717.182882</v>
      </c>
      <c r="AG54" s="288">
        <v>468.26955699999996</v>
      </c>
      <c r="AH54" s="288">
        <v>1747.574629</v>
      </c>
      <c r="AI54" s="288">
        <v>1101.6573030000002</v>
      </c>
      <c r="AJ54" s="288">
        <v>286.00410899999997</v>
      </c>
      <c r="AK54" s="288">
        <v>20.376878</v>
      </c>
      <c r="AL54" s="288">
        <v>371.969152</v>
      </c>
      <c r="AM54" s="288">
        <v>0.23761000000000002</v>
      </c>
      <c r="AN54" s="288">
        <v>3.18514</v>
      </c>
      <c r="AO54" s="288">
        <v>3.18514</v>
      </c>
      <c r="AP54" s="288">
        <v>0.23761000000000002</v>
      </c>
      <c r="AQ54" s="300" t="s">
        <v>62</v>
      </c>
      <c r="AR54" s="400"/>
    </row>
    <row r="55" spans="1:44" s="21" customFormat="1" ht="15" customHeight="1">
      <c r="A55" s="128"/>
      <c r="B55" s="128" t="s">
        <v>7</v>
      </c>
      <c r="C55" s="297">
        <v>17868.114432</v>
      </c>
      <c r="D55" s="288">
        <v>568.396069</v>
      </c>
      <c r="E55" s="288">
        <v>555.6869370000001</v>
      </c>
      <c r="F55" s="288">
        <v>12.709132</v>
      </c>
      <c r="G55" s="288">
        <v>6.860777</v>
      </c>
      <c r="H55" s="288">
        <v>2344.22433</v>
      </c>
      <c r="I55" s="288">
        <v>244.526045</v>
      </c>
      <c r="J55" s="288">
        <v>0</v>
      </c>
      <c r="K55" s="288">
        <v>43.910169</v>
      </c>
      <c r="L55" s="288">
        <v>26.172974</v>
      </c>
      <c r="M55" s="288">
        <v>2029.615142</v>
      </c>
      <c r="N55" s="288">
        <v>14368.868702</v>
      </c>
      <c r="O55" s="288">
        <v>400.72675599999997</v>
      </c>
      <c r="P55" s="288">
        <v>11.195099</v>
      </c>
      <c r="Q55" s="288">
        <v>422.805065</v>
      </c>
      <c r="R55" s="288">
        <v>172.418345</v>
      </c>
      <c r="S55" s="288">
        <v>83.326488</v>
      </c>
      <c r="T55" s="288">
        <v>141.58350700000003</v>
      </c>
      <c r="U55" s="288">
        <v>312.164522</v>
      </c>
      <c r="V55" s="288">
        <v>25.556523000000002</v>
      </c>
      <c r="W55" s="288">
        <v>1042.009858</v>
      </c>
      <c r="X55" s="288">
        <v>2571.29256</v>
      </c>
      <c r="Y55" s="288">
        <v>408.49993</v>
      </c>
      <c r="Z55" s="288">
        <v>170.134878</v>
      </c>
      <c r="AA55" s="288">
        <v>1875.1479040000002</v>
      </c>
      <c r="AB55" s="288">
        <v>375.522354</v>
      </c>
      <c r="AC55" s="288">
        <v>1785.769024</v>
      </c>
      <c r="AD55" s="288">
        <v>211.488682</v>
      </c>
      <c r="AE55" s="288">
        <v>586.5384889999999</v>
      </c>
      <c r="AF55" s="288">
        <v>663.970752</v>
      </c>
      <c r="AG55" s="288">
        <v>424.735886</v>
      </c>
      <c r="AH55" s="288">
        <v>1776.441807</v>
      </c>
      <c r="AI55" s="288">
        <v>661.1866180000001</v>
      </c>
      <c r="AJ55" s="288">
        <v>246.353655</v>
      </c>
      <c r="AK55" s="288">
        <v>39.236837</v>
      </c>
      <c r="AL55" s="288">
        <v>537.493299</v>
      </c>
      <c r="AM55" s="288">
        <v>0.199785</v>
      </c>
      <c r="AN55" s="288">
        <v>2.8346329999999997</v>
      </c>
      <c r="AO55" s="288">
        <v>2.8311819999999996</v>
      </c>
      <c r="AP55" s="288">
        <v>0.199785</v>
      </c>
      <c r="AQ55" s="300" t="s">
        <v>63</v>
      </c>
      <c r="AR55" s="400"/>
    </row>
    <row r="56" spans="1:44" s="21" customFormat="1" ht="15" customHeight="1">
      <c r="A56" s="128"/>
      <c r="B56" s="128" t="s">
        <v>8</v>
      </c>
      <c r="C56" s="297">
        <v>18199.993214000002</v>
      </c>
      <c r="D56" s="288">
        <v>589.1994520000001</v>
      </c>
      <c r="E56" s="288">
        <v>575.816056</v>
      </c>
      <c r="F56" s="288">
        <v>13.383396000000001</v>
      </c>
      <c r="G56" s="288">
        <v>5.023746</v>
      </c>
      <c r="H56" s="288">
        <v>2309.768975</v>
      </c>
      <c r="I56" s="288">
        <v>240.073677</v>
      </c>
      <c r="J56" s="288">
        <v>0</v>
      </c>
      <c r="K56" s="288">
        <v>75.42184900000001</v>
      </c>
      <c r="L56" s="288">
        <v>28.640104</v>
      </c>
      <c r="M56" s="288">
        <v>1965.633345</v>
      </c>
      <c r="N56" s="288">
        <v>14800.75215</v>
      </c>
      <c r="O56" s="288">
        <v>481.439973</v>
      </c>
      <c r="P56" s="288">
        <v>13.625738</v>
      </c>
      <c r="Q56" s="288">
        <v>457.64714399999997</v>
      </c>
      <c r="R56" s="288">
        <v>195.840575</v>
      </c>
      <c r="S56" s="288">
        <v>102.740323</v>
      </c>
      <c r="T56" s="288">
        <v>126.07713700000001</v>
      </c>
      <c r="U56" s="288">
        <v>288.008478</v>
      </c>
      <c r="V56" s="288">
        <v>46.490042</v>
      </c>
      <c r="W56" s="288">
        <v>1093.029408</v>
      </c>
      <c r="X56" s="288">
        <v>2694.8257940000003</v>
      </c>
      <c r="Y56" s="288">
        <v>422.936124</v>
      </c>
      <c r="Z56" s="288">
        <v>164.170162</v>
      </c>
      <c r="AA56" s="288">
        <v>1792.055044</v>
      </c>
      <c r="AB56" s="288">
        <v>381.934877</v>
      </c>
      <c r="AC56" s="288">
        <v>1807.578276</v>
      </c>
      <c r="AD56" s="288">
        <v>263.809751</v>
      </c>
      <c r="AE56" s="288">
        <v>679.988226</v>
      </c>
      <c r="AF56" s="288">
        <v>715.923488</v>
      </c>
      <c r="AG56" s="288">
        <v>458.151349</v>
      </c>
      <c r="AH56" s="288">
        <v>1888.851125</v>
      </c>
      <c r="AI56" s="288">
        <v>473.10762300000005</v>
      </c>
      <c r="AJ56" s="288">
        <v>252.521493</v>
      </c>
      <c r="AK56" s="288">
        <v>15.354361</v>
      </c>
      <c r="AL56" s="288">
        <v>476.781088</v>
      </c>
      <c r="AM56" s="288">
        <v>0.22666</v>
      </c>
      <c r="AN56" s="288">
        <v>2.886782</v>
      </c>
      <c r="AO56" s="288">
        <v>2.886782</v>
      </c>
      <c r="AP56" s="288">
        <v>0.22666</v>
      </c>
      <c r="AQ56" s="300" t="s">
        <v>64</v>
      </c>
      <c r="AR56" s="400"/>
    </row>
    <row r="57" spans="1:44" s="21" customFormat="1" ht="15" customHeight="1">
      <c r="A57" s="128"/>
      <c r="B57" s="128" t="s">
        <v>9</v>
      </c>
      <c r="C57" s="297">
        <v>18208.914721</v>
      </c>
      <c r="D57" s="288">
        <v>450.925909</v>
      </c>
      <c r="E57" s="288">
        <v>438.284199</v>
      </c>
      <c r="F57" s="288">
        <v>12.64171</v>
      </c>
      <c r="G57" s="288">
        <v>4.921654</v>
      </c>
      <c r="H57" s="288">
        <v>2128.193549</v>
      </c>
      <c r="I57" s="288">
        <v>198.465736</v>
      </c>
      <c r="J57" s="288">
        <v>0</v>
      </c>
      <c r="K57" s="288">
        <v>56.01179</v>
      </c>
      <c r="L57" s="288">
        <v>40.477233</v>
      </c>
      <c r="M57" s="288">
        <v>1833.23879</v>
      </c>
      <c r="N57" s="288">
        <v>15093.230862</v>
      </c>
      <c r="O57" s="288">
        <v>410.217516</v>
      </c>
      <c r="P57" s="288">
        <v>12.464711</v>
      </c>
      <c r="Q57" s="288">
        <v>439.09007299999996</v>
      </c>
      <c r="R57" s="288">
        <v>236.394299</v>
      </c>
      <c r="S57" s="288">
        <v>129.155123</v>
      </c>
      <c r="T57" s="288">
        <v>128.825798</v>
      </c>
      <c r="U57" s="288">
        <v>309.44223100000005</v>
      </c>
      <c r="V57" s="288">
        <v>33.825366</v>
      </c>
      <c r="W57" s="288">
        <v>996.7443079999999</v>
      </c>
      <c r="X57" s="288">
        <v>2539.428017</v>
      </c>
      <c r="Y57" s="288">
        <v>399.990702</v>
      </c>
      <c r="Z57" s="288">
        <v>164.486681</v>
      </c>
      <c r="AA57" s="288">
        <v>2341.623548</v>
      </c>
      <c r="AB57" s="288">
        <v>367.717116</v>
      </c>
      <c r="AC57" s="288">
        <v>1815.019145</v>
      </c>
      <c r="AD57" s="288">
        <v>226.300579</v>
      </c>
      <c r="AE57" s="288">
        <v>656.4936409999999</v>
      </c>
      <c r="AF57" s="288">
        <v>721.298293</v>
      </c>
      <c r="AG57" s="288">
        <v>424.739577</v>
      </c>
      <c r="AH57" s="288">
        <v>1946.786466</v>
      </c>
      <c r="AI57" s="288">
        <v>564.145297</v>
      </c>
      <c r="AJ57" s="288">
        <v>229.042375</v>
      </c>
      <c r="AK57" s="288">
        <v>19.068427</v>
      </c>
      <c r="AL57" s="288">
        <v>506.536989</v>
      </c>
      <c r="AM57" s="288">
        <v>0.419402</v>
      </c>
      <c r="AN57" s="288">
        <v>5.617929</v>
      </c>
      <c r="AO57" s="288">
        <v>5.594966</v>
      </c>
      <c r="AP57" s="288">
        <v>0.419402</v>
      </c>
      <c r="AQ57" s="300" t="s">
        <v>65</v>
      </c>
      <c r="AR57" s="400"/>
    </row>
    <row r="58" spans="1:44" s="21" customFormat="1" ht="15" customHeight="1">
      <c r="A58" s="129"/>
      <c r="B58" s="128"/>
      <c r="C58" s="367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391"/>
      <c r="AR58" s="255"/>
    </row>
    <row r="59" spans="1:44" s="21" customFormat="1" ht="67.5" customHeight="1">
      <c r="A59" s="125"/>
      <c r="B59" s="125"/>
      <c r="C59" s="159" t="s">
        <v>245</v>
      </c>
      <c r="D59" s="170" t="s">
        <v>255</v>
      </c>
      <c r="E59" s="170" t="s">
        <v>73</v>
      </c>
      <c r="F59" s="170" t="s">
        <v>74</v>
      </c>
      <c r="G59" s="148" t="s">
        <v>75</v>
      </c>
      <c r="H59" s="148" t="s">
        <v>254</v>
      </c>
      <c r="I59" s="170" t="s">
        <v>76</v>
      </c>
      <c r="J59" s="170" t="s">
        <v>77</v>
      </c>
      <c r="K59" s="170" t="s">
        <v>78</v>
      </c>
      <c r="L59" s="170" t="s">
        <v>79</v>
      </c>
      <c r="M59" s="170" t="s">
        <v>256</v>
      </c>
      <c r="N59" s="148" t="s">
        <v>102</v>
      </c>
      <c r="O59" s="170" t="s">
        <v>80</v>
      </c>
      <c r="P59" s="170" t="s">
        <v>81</v>
      </c>
      <c r="Q59" s="170" t="s">
        <v>82</v>
      </c>
      <c r="R59" s="170" t="s">
        <v>83</v>
      </c>
      <c r="S59" s="170" t="s">
        <v>84</v>
      </c>
      <c r="T59" s="170" t="s">
        <v>85</v>
      </c>
      <c r="U59" s="170" t="s">
        <v>86</v>
      </c>
      <c r="V59" s="170" t="s">
        <v>87</v>
      </c>
      <c r="W59" s="170" t="s">
        <v>88</v>
      </c>
      <c r="X59" s="170" t="s">
        <v>89</v>
      </c>
      <c r="Y59" s="170" t="s">
        <v>90</v>
      </c>
      <c r="Z59" s="170" t="s">
        <v>91</v>
      </c>
      <c r="AA59" s="170" t="s">
        <v>92</v>
      </c>
      <c r="AB59" s="170" t="s">
        <v>103</v>
      </c>
      <c r="AC59" s="170" t="s">
        <v>104</v>
      </c>
      <c r="AD59" s="170" t="s">
        <v>93</v>
      </c>
      <c r="AE59" s="170" t="s">
        <v>105</v>
      </c>
      <c r="AF59" s="170" t="s">
        <v>94</v>
      </c>
      <c r="AG59" s="170" t="s">
        <v>111</v>
      </c>
      <c r="AH59" s="170" t="s">
        <v>96</v>
      </c>
      <c r="AI59" s="170" t="s">
        <v>97</v>
      </c>
      <c r="AJ59" s="170" t="s">
        <v>106</v>
      </c>
      <c r="AK59" s="148" t="s">
        <v>107</v>
      </c>
      <c r="AL59" s="148" t="s">
        <v>108</v>
      </c>
      <c r="AM59" s="148" t="s">
        <v>109</v>
      </c>
      <c r="AN59" s="171" t="s">
        <v>112</v>
      </c>
      <c r="AO59" s="171" t="s">
        <v>98</v>
      </c>
      <c r="AP59" s="148" t="s">
        <v>99</v>
      </c>
      <c r="AQ59" s="147"/>
      <c r="AR59" s="172"/>
    </row>
    <row r="60" ht="15" customHeight="1">
      <c r="A60" s="37" t="s">
        <v>72</v>
      </c>
    </row>
    <row r="61" spans="1:40" ht="15" customHeight="1">
      <c r="A61" s="151" t="s">
        <v>71</v>
      </c>
      <c r="B61" s="22"/>
      <c r="C61" s="2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</row>
    <row r="62" spans="4:43" s="121" customFormat="1" ht="16.5" customHeight="1"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4"/>
      <c r="S62" s="404"/>
      <c r="T62" s="404"/>
      <c r="U62" s="404"/>
      <c r="AQ62" s="301"/>
    </row>
    <row r="66" spans="8:19" s="113" customFormat="1" ht="12.75">
      <c r="H66" s="405"/>
      <c r="I66" s="405"/>
      <c r="J66" s="405"/>
      <c r="K66" s="405"/>
      <c r="L66" s="405"/>
      <c r="R66" s="405"/>
      <c r="S66" s="405"/>
    </row>
    <row r="67" s="113" customFormat="1" ht="12.75">
      <c r="E67" s="113">
        <v>1000</v>
      </c>
    </row>
  </sheetData>
  <sheetProtection/>
  <mergeCells count="1">
    <mergeCell ref="AQ5:A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P81"/>
  <sheetViews>
    <sheetView showGridLines="0" zoomScalePageLayoutView="0" workbookViewId="0" topLeftCell="A24">
      <selection activeCell="C9" sqref="C9:Y9"/>
    </sheetView>
  </sheetViews>
  <sheetFormatPr defaultColWidth="9.140625" defaultRowHeight="15"/>
  <cols>
    <col min="1" max="1" width="9.00390625" style="20" customWidth="1"/>
    <col min="2" max="2" width="9.8515625" style="21" customWidth="1"/>
    <col min="3" max="3" width="9.28125" style="21" customWidth="1"/>
    <col min="4" max="4" width="11.421875" style="21" customWidth="1"/>
    <col min="5" max="5" width="13.421875" style="21" customWidth="1"/>
    <col min="6" max="6" width="13.8515625" style="21" customWidth="1"/>
    <col min="7" max="7" width="11.421875" style="21" customWidth="1"/>
    <col min="8" max="8" width="12.7109375" style="21" customWidth="1"/>
    <col min="9" max="9" width="13.140625" style="21" customWidth="1"/>
    <col min="10" max="10" width="11.00390625" style="21" customWidth="1"/>
    <col min="11" max="11" width="9.7109375" style="21" customWidth="1"/>
    <col min="12" max="12" width="12.421875" style="21" customWidth="1"/>
    <col min="13" max="13" width="12.57421875" style="21" customWidth="1"/>
    <col min="14" max="14" width="12.28125" style="21" customWidth="1"/>
    <col min="15" max="15" width="9.140625" style="21" customWidth="1"/>
    <col min="16" max="16" width="12.140625" style="21" customWidth="1"/>
    <col min="17" max="17" width="11.7109375" style="21" customWidth="1"/>
    <col min="18" max="18" width="12.00390625" style="21" customWidth="1"/>
    <col min="19" max="19" width="11.57421875" style="21" customWidth="1"/>
    <col min="20" max="20" width="11.421875" style="21" customWidth="1"/>
    <col min="21" max="21" width="11.140625" style="21" customWidth="1"/>
    <col min="22" max="23" width="9.140625" style="21" customWidth="1"/>
    <col min="24" max="24" width="13.28125" style="21" customWidth="1"/>
    <col min="25" max="25" width="8.8515625" style="21" customWidth="1"/>
    <col min="26" max="26" width="11.140625" style="24" customWidth="1"/>
    <col min="27" max="27" width="10.7109375" style="24" customWidth="1"/>
    <col min="28" max="34" width="9.140625" style="24" customWidth="1"/>
    <col min="35" max="16384" width="9.140625" style="20" customWidth="1"/>
  </cols>
  <sheetData>
    <row r="1" spans="1:3" ht="15.75" customHeight="1">
      <c r="A1" s="16" t="s">
        <v>297</v>
      </c>
      <c r="B1" s="16"/>
      <c r="C1" s="16"/>
    </row>
    <row r="2" spans="1:3" ht="15.75" customHeight="1">
      <c r="A2" s="16" t="s">
        <v>268</v>
      </c>
      <c r="B2" s="16"/>
      <c r="C2" s="16"/>
    </row>
    <row r="3" spans="1:3" ht="15.75" customHeight="1">
      <c r="A3" s="16" t="s">
        <v>50</v>
      </c>
      <c r="B3" s="16"/>
      <c r="C3" s="16"/>
    </row>
    <row r="4" spans="2:3" ht="4.5" customHeight="1">
      <c r="B4" s="16"/>
      <c r="C4" s="16"/>
    </row>
    <row r="5" spans="1:27" s="23" customFormat="1" ht="102.75" customHeight="1">
      <c r="A5" s="124" t="s">
        <v>44</v>
      </c>
      <c r="B5" s="159"/>
      <c r="C5" s="159" t="s">
        <v>230</v>
      </c>
      <c r="D5" s="126" t="s">
        <v>247</v>
      </c>
      <c r="E5" s="160" t="s">
        <v>248</v>
      </c>
      <c r="F5" s="160" t="s">
        <v>296</v>
      </c>
      <c r="G5" s="126" t="s">
        <v>249</v>
      </c>
      <c r="H5" s="126" t="s">
        <v>37</v>
      </c>
      <c r="I5" s="126" t="s">
        <v>36</v>
      </c>
      <c r="J5" s="126" t="s">
        <v>35</v>
      </c>
      <c r="K5" s="126" t="s">
        <v>34</v>
      </c>
      <c r="L5" s="126" t="s">
        <v>33</v>
      </c>
      <c r="M5" s="126" t="s">
        <v>32</v>
      </c>
      <c r="N5" s="126" t="s">
        <v>31</v>
      </c>
      <c r="O5" s="126" t="s">
        <v>30</v>
      </c>
      <c r="P5" s="126" t="s">
        <v>258</v>
      </c>
      <c r="Q5" s="126" t="s">
        <v>29</v>
      </c>
      <c r="R5" s="126" t="s">
        <v>28</v>
      </c>
      <c r="S5" s="126" t="s">
        <v>27</v>
      </c>
      <c r="T5" s="126" t="s">
        <v>26</v>
      </c>
      <c r="U5" s="126" t="s">
        <v>46</v>
      </c>
      <c r="V5" s="126" t="s">
        <v>24</v>
      </c>
      <c r="W5" s="126" t="s">
        <v>23</v>
      </c>
      <c r="X5" s="126" t="s">
        <v>22</v>
      </c>
      <c r="Y5" s="126" t="s">
        <v>39</v>
      </c>
      <c r="Z5" s="408" t="s">
        <v>57</v>
      </c>
      <c r="AA5" s="409"/>
    </row>
    <row r="6" spans="1:34" s="113" customFormat="1" ht="14.25" customHeight="1" hidden="1">
      <c r="A6" s="127">
        <v>2012</v>
      </c>
      <c r="B6" s="128"/>
      <c r="C6" s="165">
        <f>C11+C12+C13+C14+C15+C16+C17+C18+C19+C20+C21+C22</f>
        <v>152461.73655600002</v>
      </c>
      <c r="D6" s="165">
        <f>D11+D12+D13+D14+D15+D16+D17+D18+D19+D20+D21+D22</f>
        <v>13733.633986</v>
      </c>
      <c r="E6" s="165">
        <f aca="true" t="shared" si="0" ref="E6:Y6">E11+E12+E13+E14+E15+E16+E17+E18+E19+E20+E21+E22</f>
        <v>8125.469810000002</v>
      </c>
      <c r="F6" s="165">
        <f t="shared" si="0"/>
        <v>5608.164175999999</v>
      </c>
      <c r="G6" s="165">
        <f t="shared" si="0"/>
        <v>82655.80137599999</v>
      </c>
      <c r="H6" s="165">
        <f t="shared" si="0"/>
        <v>4203.782292</v>
      </c>
      <c r="I6" s="165">
        <f t="shared" si="0"/>
        <v>59141.309530000006</v>
      </c>
      <c r="J6" s="165">
        <f t="shared" si="0"/>
        <v>236.596805</v>
      </c>
      <c r="K6" s="165">
        <f t="shared" si="0"/>
        <v>4508.191126</v>
      </c>
      <c r="L6" s="165">
        <f t="shared" si="0"/>
        <v>8164.417589999999</v>
      </c>
      <c r="M6" s="165">
        <f t="shared" si="0"/>
        <v>289.007911</v>
      </c>
      <c r="N6" s="165">
        <f t="shared" si="0"/>
        <v>1830.8104349999999</v>
      </c>
      <c r="O6" s="165">
        <f t="shared" si="0"/>
        <v>4281.685687</v>
      </c>
      <c r="P6" s="165">
        <f t="shared" si="0"/>
        <v>55556.26191899999</v>
      </c>
      <c r="Q6" s="165">
        <f t="shared" si="0"/>
        <v>6069.001566</v>
      </c>
      <c r="R6" s="165">
        <f t="shared" si="0"/>
        <v>12460.08144</v>
      </c>
      <c r="S6" s="165">
        <f t="shared" si="0"/>
        <v>13434.060623</v>
      </c>
      <c r="T6" s="165">
        <f t="shared" si="0"/>
        <v>8406.373836</v>
      </c>
      <c r="U6" s="165">
        <f t="shared" si="0"/>
        <v>5390.378071</v>
      </c>
      <c r="V6" s="165">
        <f t="shared" si="0"/>
        <v>6486.3164990000005</v>
      </c>
      <c r="W6" s="165">
        <f t="shared" si="0"/>
        <v>3026.447091000001</v>
      </c>
      <c r="X6" s="165">
        <f t="shared" si="0"/>
        <v>283.602793</v>
      </c>
      <c r="Y6" s="165">
        <f t="shared" si="0"/>
        <v>516.039275</v>
      </c>
      <c r="Z6" s="293"/>
      <c r="AA6" s="294">
        <v>2012</v>
      </c>
      <c r="AB6" s="121"/>
      <c r="AC6" s="121"/>
      <c r="AD6" s="121"/>
      <c r="AE6" s="121"/>
      <c r="AF6" s="121"/>
      <c r="AG6" s="121"/>
      <c r="AH6" s="121"/>
    </row>
    <row r="7" spans="1:34" s="113" customFormat="1" ht="14.25" customHeight="1">
      <c r="A7" s="128">
        <v>2013</v>
      </c>
      <c r="B7" s="128"/>
      <c r="C7" s="165">
        <f>C24+C25+C26+C27+C28+C29+C30+C31+C32+C33+C34+C35</f>
        <v>151802.63708699998</v>
      </c>
      <c r="D7" s="165">
        <f>D24+D25+D26+D27+D28+D29+D30+D31+D32+D33+D34+D35</f>
        <v>15592.481892999996</v>
      </c>
      <c r="E7" s="165">
        <v>15592.481892999996</v>
      </c>
      <c r="F7" s="165">
        <v>15592.481892999996</v>
      </c>
      <c r="G7" s="165">
        <v>15592.481892999996</v>
      </c>
      <c r="H7" s="165">
        <v>15592.481892999996</v>
      </c>
      <c r="I7" s="165">
        <v>15592.481892999996</v>
      </c>
      <c r="J7" s="165">
        <v>15592.481892999996</v>
      </c>
      <c r="K7" s="165">
        <v>15592.481892999996</v>
      </c>
      <c r="L7" s="165">
        <v>15592.481892999996</v>
      </c>
      <c r="M7" s="165">
        <v>15592.481892999996</v>
      </c>
      <c r="N7" s="165">
        <v>15592.481892999996</v>
      </c>
      <c r="O7" s="165">
        <v>15592.481892999996</v>
      </c>
      <c r="P7" s="165">
        <v>15592.481892999996</v>
      </c>
      <c r="Q7" s="165">
        <v>15592.481892999996</v>
      </c>
      <c r="R7" s="165">
        <v>15592.481892999996</v>
      </c>
      <c r="S7" s="165">
        <v>15592.481892999996</v>
      </c>
      <c r="T7" s="165">
        <v>15592.481892999996</v>
      </c>
      <c r="U7" s="165">
        <v>15592.481892999996</v>
      </c>
      <c r="V7" s="165">
        <v>15592.481892999996</v>
      </c>
      <c r="W7" s="165">
        <v>15592.481892999996</v>
      </c>
      <c r="X7" s="165">
        <v>15592.481892999996</v>
      </c>
      <c r="Y7" s="165">
        <v>15592.481892999996</v>
      </c>
      <c r="Z7" s="293"/>
      <c r="AA7" s="302">
        <v>2013</v>
      </c>
      <c r="AB7" s="121"/>
      <c r="AC7" s="121"/>
      <c r="AD7" s="121"/>
      <c r="AE7" s="121"/>
      <c r="AF7" s="121"/>
      <c r="AG7" s="121"/>
      <c r="AH7" s="121"/>
    </row>
    <row r="8" spans="1:34" s="113" customFormat="1" ht="14.25" customHeight="1">
      <c r="A8" s="128">
        <v>2014</v>
      </c>
      <c r="B8" s="128"/>
      <c r="C8" s="165">
        <f>C37+C38+C39+C40+C41+C42+C43+C44+C45+C46+C47+C48</f>
        <v>157616.884547</v>
      </c>
      <c r="D8" s="165">
        <f>D37+D38+D39+D40+D41+D42+D43+D44+D45+D46+D47+D48</f>
        <v>16107.918439000001</v>
      </c>
      <c r="E8" s="165">
        <v>6700.1087290000005</v>
      </c>
      <c r="F8" s="165">
        <v>6700.1087290000005</v>
      </c>
      <c r="G8" s="165">
        <v>6700.1087290000005</v>
      </c>
      <c r="H8" s="165">
        <v>6700.1087290000005</v>
      </c>
      <c r="I8" s="165">
        <v>6700.1087290000005</v>
      </c>
      <c r="J8" s="165">
        <v>6700.1087290000005</v>
      </c>
      <c r="K8" s="165">
        <v>6700.1087290000005</v>
      </c>
      <c r="L8" s="165">
        <v>6700.1087290000005</v>
      </c>
      <c r="M8" s="165">
        <v>6700.1087290000005</v>
      </c>
      <c r="N8" s="165">
        <v>6700.1087290000005</v>
      </c>
      <c r="O8" s="165">
        <v>6700.1087290000005</v>
      </c>
      <c r="P8" s="165">
        <v>6700.1087290000005</v>
      </c>
      <c r="Q8" s="165">
        <v>6700.1087290000005</v>
      </c>
      <c r="R8" s="165">
        <v>6700.1087290000005</v>
      </c>
      <c r="S8" s="165">
        <v>6700.1087290000005</v>
      </c>
      <c r="T8" s="165">
        <v>6700.1087290000005</v>
      </c>
      <c r="U8" s="165">
        <v>6700.1087290000005</v>
      </c>
      <c r="V8" s="165">
        <v>6700.1087290000005</v>
      </c>
      <c r="W8" s="165">
        <v>6700.1087290000005</v>
      </c>
      <c r="X8" s="165">
        <v>6700.1087290000005</v>
      </c>
      <c r="Y8" s="165">
        <v>6700.1087290000005</v>
      </c>
      <c r="Z8" s="293"/>
      <c r="AA8" s="302">
        <v>2014</v>
      </c>
      <c r="AB8" s="121"/>
      <c r="AC8" s="121"/>
      <c r="AD8" s="121"/>
      <c r="AE8" s="121"/>
      <c r="AF8" s="121"/>
      <c r="AG8" s="121"/>
      <c r="AH8" s="121"/>
    </row>
    <row r="9" spans="1:34" s="113" customFormat="1" ht="14.25" customHeight="1">
      <c r="A9" s="127" t="s">
        <v>301</v>
      </c>
      <c r="B9" s="128"/>
      <c r="C9" s="166">
        <v>84652.73730799998</v>
      </c>
      <c r="D9" s="166">
        <v>8743.596661999998</v>
      </c>
      <c r="E9" s="166">
        <v>4974.1302350000005</v>
      </c>
      <c r="F9" s="166">
        <v>3769.4664270000003</v>
      </c>
      <c r="G9" s="166">
        <v>41854.221931</v>
      </c>
      <c r="H9" s="166">
        <v>2267.493787</v>
      </c>
      <c r="I9" s="166">
        <v>29371.725112</v>
      </c>
      <c r="J9" s="166">
        <v>105.412655</v>
      </c>
      <c r="K9" s="166">
        <v>2724.472496</v>
      </c>
      <c r="L9" s="166">
        <v>4999.682185</v>
      </c>
      <c r="M9" s="166">
        <v>137.62777400000002</v>
      </c>
      <c r="N9" s="166">
        <v>874.917445</v>
      </c>
      <c r="O9" s="166">
        <v>1372.890477</v>
      </c>
      <c r="P9" s="166">
        <v>33660.556205</v>
      </c>
      <c r="Q9" s="166">
        <v>4052.4433999999997</v>
      </c>
      <c r="R9" s="166">
        <v>7351.747727</v>
      </c>
      <c r="S9" s="166">
        <v>8187.7051169999995</v>
      </c>
      <c r="T9" s="166">
        <v>5161.998928</v>
      </c>
      <c r="U9" s="166">
        <v>3304.8173009999996</v>
      </c>
      <c r="V9" s="166">
        <v>4277.800825</v>
      </c>
      <c r="W9" s="166">
        <v>1224.760714</v>
      </c>
      <c r="X9" s="166">
        <v>99.28219299999999</v>
      </c>
      <c r="Y9" s="166">
        <v>394.36251</v>
      </c>
      <c r="Z9" s="293"/>
      <c r="AA9" s="302" t="s">
        <v>303</v>
      </c>
      <c r="AB9" s="121"/>
      <c r="AC9" s="121"/>
      <c r="AD9" s="121"/>
      <c r="AE9" s="121"/>
      <c r="AF9" s="121"/>
      <c r="AG9" s="121"/>
      <c r="AH9" s="121"/>
    </row>
    <row r="10" spans="1:27" ht="15">
      <c r="A10" s="124"/>
      <c r="B10" s="124" t="s">
        <v>45</v>
      </c>
      <c r="C10" s="129"/>
      <c r="D10" s="193"/>
      <c r="E10" s="194"/>
      <c r="F10" s="195"/>
      <c r="G10" s="196"/>
      <c r="H10" s="197"/>
      <c r="I10" s="197"/>
      <c r="J10" s="198"/>
      <c r="K10" s="199"/>
      <c r="L10" s="197"/>
      <c r="M10" s="197"/>
      <c r="N10" s="197"/>
      <c r="O10" s="197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37" t="s">
        <v>58</v>
      </c>
      <c r="AA10" s="238"/>
    </row>
    <row r="11" spans="1:29" ht="15" hidden="1">
      <c r="A11" s="128">
        <v>2012</v>
      </c>
      <c r="B11" s="128" t="s">
        <v>3</v>
      </c>
      <c r="C11" s="297">
        <v>10348.187166</v>
      </c>
      <c r="D11" s="165">
        <v>1006.726341</v>
      </c>
      <c r="E11" s="165">
        <v>568.827268</v>
      </c>
      <c r="F11" s="165">
        <v>437.899073</v>
      </c>
      <c r="G11" s="165">
        <v>5280.847291</v>
      </c>
      <c r="H11" s="165">
        <v>331.863941</v>
      </c>
      <c r="I11" s="165">
        <v>3452.604491</v>
      </c>
      <c r="J11" s="165">
        <v>27.107911</v>
      </c>
      <c r="K11" s="165">
        <v>323.458206</v>
      </c>
      <c r="L11" s="165">
        <v>652.492588</v>
      </c>
      <c r="M11" s="165">
        <v>19.504249</v>
      </c>
      <c r="N11" s="165">
        <v>127.149364</v>
      </c>
      <c r="O11" s="165">
        <v>346.66654100000005</v>
      </c>
      <c r="P11" s="165">
        <v>4027.9111259999995</v>
      </c>
      <c r="Q11" s="165">
        <v>494.37674400000003</v>
      </c>
      <c r="R11" s="165">
        <v>772.382821</v>
      </c>
      <c r="S11" s="165">
        <v>980.956602</v>
      </c>
      <c r="T11" s="165">
        <v>597.966049</v>
      </c>
      <c r="U11" s="165">
        <v>432.588553</v>
      </c>
      <c r="V11" s="165">
        <v>518.49315</v>
      </c>
      <c r="W11" s="165">
        <v>226.253199</v>
      </c>
      <c r="X11" s="165">
        <v>4.8940079999999995</v>
      </c>
      <c r="Y11" s="165">
        <v>32.702408</v>
      </c>
      <c r="Z11" s="140" t="s">
        <v>59</v>
      </c>
      <c r="AA11" s="256">
        <v>2012</v>
      </c>
      <c r="AB11" s="122"/>
      <c r="AC11" s="122"/>
    </row>
    <row r="12" spans="1:29" ht="15" hidden="1">
      <c r="A12" s="128"/>
      <c r="B12" s="128" t="s">
        <v>4</v>
      </c>
      <c r="C12" s="297">
        <v>11748.000124</v>
      </c>
      <c r="D12" s="165">
        <v>1184.487831</v>
      </c>
      <c r="E12" s="165">
        <v>639.3514150000001</v>
      </c>
      <c r="F12" s="165">
        <v>545.1364159999999</v>
      </c>
      <c r="G12" s="165">
        <v>6166.934854</v>
      </c>
      <c r="H12" s="165">
        <v>311.35364799999996</v>
      </c>
      <c r="I12" s="165">
        <v>4236.593614</v>
      </c>
      <c r="J12" s="165">
        <v>15.897954</v>
      </c>
      <c r="K12" s="165">
        <v>359.88901400000003</v>
      </c>
      <c r="L12" s="165">
        <v>680.4361269999999</v>
      </c>
      <c r="M12" s="165">
        <v>28.088131</v>
      </c>
      <c r="N12" s="165">
        <v>142.567163</v>
      </c>
      <c r="O12" s="165">
        <v>392.109203</v>
      </c>
      <c r="P12" s="165">
        <v>4380.230039</v>
      </c>
      <c r="Q12" s="165">
        <v>543.299542</v>
      </c>
      <c r="R12" s="165">
        <v>924.928151</v>
      </c>
      <c r="S12" s="165">
        <v>1047.563804</v>
      </c>
      <c r="T12" s="165">
        <v>665.29616</v>
      </c>
      <c r="U12" s="165">
        <v>415.02113799999995</v>
      </c>
      <c r="V12" s="165">
        <v>528.253562</v>
      </c>
      <c r="W12" s="165">
        <v>243.800263</v>
      </c>
      <c r="X12" s="165">
        <v>12.067419</v>
      </c>
      <c r="Y12" s="165">
        <v>16.3474</v>
      </c>
      <c r="Z12" s="140" t="s">
        <v>60</v>
      </c>
      <c r="AA12" s="257"/>
      <c r="AB12" s="122"/>
      <c r="AC12" s="122"/>
    </row>
    <row r="13" spans="1:29" ht="15" hidden="1">
      <c r="A13" s="128"/>
      <c r="B13" s="128" t="s">
        <v>5</v>
      </c>
      <c r="C13" s="297">
        <v>13208.572977000002</v>
      </c>
      <c r="D13" s="165">
        <v>1312.355285</v>
      </c>
      <c r="E13" s="165">
        <v>741.628179</v>
      </c>
      <c r="F13" s="165">
        <v>570.727106</v>
      </c>
      <c r="G13" s="165">
        <v>6803.835871000001</v>
      </c>
      <c r="H13" s="165">
        <v>338.337829</v>
      </c>
      <c r="I13" s="165">
        <v>4690.339315</v>
      </c>
      <c r="J13" s="165">
        <v>5.540535</v>
      </c>
      <c r="K13" s="165">
        <v>413.136866</v>
      </c>
      <c r="L13" s="165">
        <v>766.321819</v>
      </c>
      <c r="M13" s="165">
        <v>54.504742</v>
      </c>
      <c r="N13" s="165">
        <v>149.61543400000002</v>
      </c>
      <c r="O13" s="165">
        <v>386.039331</v>
      </c>
      <c r="P13" s="165">
        <v>5033.775226</v>
      </c>
      <c r="Q13" s="165">
        <v>592.174794</v>
      </c>
      <c r="R13" s="165">
        <v>1109.404612</v>
      </c>
      <c r="S13" s="165">
        <v>1198.568773</v>
      </c>
      <c r="T13" s="165">
        <v>772.0132580000001</v>
      </c>
      <c r="U13" s="165">
        <v>435.494604</v>
      </c>
      <c r="V13" s="165">
        <v>562.899061</v>
      </c>
      <c r="W13" s="165">
        <v>325.44660600000003</v>
      </c>
      <c r="X13" s="165">
        <v>37.773517999999996</v>
      </c>
      <c r="Y13" s="165">
        <v>58.606595</v>
      </c>
      <c r="Z13" s="140" t="s">
        <v>61</v>
      </c>
      <c r="AA13" s="259"/>
      <c r="AB13" s="122"/>
      <c r="AC13" s="122"/>
    </row>
    <row r="14" spans="1:29" ht="15" hidden="1">
      <c r="A14" s="128"/>
      <c r="B14" s="128" t="s">
        <v>6</v>
      </c>
      <c r="C14" s="297">
        <v>12630.226717999998</v>
      </c>
      <c r="D14" s="165">
        <v>1139.876102</v>
      </c>
      <c r="E14" s="165">
        <v>670.456776</v>
      </c>
      <c r="F14" s="165">
        <v>469.419326</v>
      </c>
      <c r="G14" s="165">
        <v>6979.004055999999</v>
      </c>
      <c r="H14" s="165">
        <v>348.92409399999997</v>
      </c>
      <c r="I14" s="165">
        <v>5004.8710980000005</v>
      </c>
      <c r="J14" s="165">
        <v>19.658198</v>
      </c>
      <c r="K14" s="165">
        <v>358.900014</v>
      </c>
      <c r="L14" s="165">
        <v>681.324355</v>
      </c>
      <c r="M14" s="165">
        <v>33.584322</v>
      </c>
      <c r="N14" s="165">
        <v>147.091414</v>
      </c>
      <c r="O14" s="165">
        <v>384.650561</v>
      </c>
      <c r="P14" s="165">
        <v>4466.445065000001</v>
      </c>
      <c r="Q14" s="165">
        <v>556.334167</v>
      </c>
      <c r="R14" s="165">
        <v>1109.449208</v>
      </c>
      <c r="S14" s="165">
        <v>1001.059057</v>
      </c>
      <c r="T14" s="165">
        <v>672.143422</v>
      </c>
      <c r="U14" s="165">
        <v>381.48781199999996</v>
      </c>
      <c r="V14" s="165">
        <v>496.65130200000004</v>
      </c>
      <c r="W14" s="165">
        <v>217.806845</v>
      </c>
      <c r="X14" s="165">
        <v>31.513252</v>
      </c>
      <c r="Y14" s="165">
        <v>44.901495000000004</v>
      </c>
      <c r="Z14" s="140" t="s">
        <v>62</v>
      </c>
      <c r="AA14" s="259"/>
      <c r="AB14" s="122"/>
      <c r="AC14" s="122"/>
    </row>
    <row r="15" spans="1:29" ht="15" hidden="1">
      <c r="A15" s="128"/>
      <c r="B15" s="128" t="s">
        <v>7</v>
      </c>
      <c r="C15" s="297">
        <v>13131.530961000002</v>
      </c>
      <c r="D15" s="165">
        <v>1197.343435</v>
      </c>
      <c r="E15" s="165">
        <v>784.794267</v>
      </c>
      <c r="F15" s="165">
        <v>412.549168</v>
      </c>
      <c r="G15" s="165">
        <v>7380.5810360000005</v>
      </c>
      <c r="H15" s="165">
        <v>344.059788</v>
      </c>
      <c r="I15" s="165">
        <v>5469.943365</v>
      </c>
      <c r="J15" s="165">
        <v>23.180170999999998</v>
      </c>
      <c r="K15" s="165">
        <v>373.580403</v>
      </c>
      <c r="L15" s="165">
        <v>700.822019</v>
      </c>
      <c r="M15" s="165">
        <v>21.688557</v>
      </c>
      <c r="N15" s="165">
        <v>164.88154999999998</v>
      </c>
      <c r="O15" s="165">
        <v>282.425183</v>
      </c>
      <c r="P15" s="165">
        <v>4492.461398000001</v>
      </c>
      <c r="Q15" s="165">
        <v>521.275041</v>
      </c>
      <c r="R15" s="165">
        <v>1041.115834</v>
      </c>
      <c r="S15" s="165">
        <v>1051.614115</v>
      </c>
      <c r="T15" s="165">
        <v>715.487625</v>
      </c>
      <c r="U15" s="165">
        <v>401.861339</v>
      </c>
      <c r="V15" s="165">
        <v>512.340016</v>
      </c>
      <c r="W15" s="165">
        <v>237.398269</v>
      </c>
      <c r="X15" s="165">
        <v>11.369159</v>
      </c>
      <c r="Y15" s="165">
        <v>61.145092</v>
      </c>
      <c r="Z15" s="140" t="s">
        <v>63</v>
      </c>
      <c r="AA15" s="260"/>
      <c r="AB15" s="122"/>
      <c r="AC15" s="122"/>
    </row>
    <row r="16" spans="1:29" ht="15" hidden="1">
      <c r="A16" s="128"/>
      <c r="B16" s="128" t="s">
        <v>8</v>
      </c>
      <c r="C16" s="297">
        <v>13231.198688</v>
      </c>
      <c r="D16" s="165">
        <v>1252.895182</v>
      </c>
      <c r="E16" s="165">
        <v>702.5704989999999</v>
      </c>
      <c r="F16" s="165">
        <v>550.3246829999999</v>
      </c>
      <c r="G16" s="165">
        <v>7296.111112</v>
      </c>
      <c r="H16" s="165">
        <v>396.990146</v>
      </c>
      <c r="I16" s="165">
        <v>5337.502341</v>
      </c>
      <c r="J16" s="165">
        <v>23.545942999999998</v>
      </c>
      <c r="K16" s="165">
        <v>412.08784</v>
      </c>
      <c r="L16" s="165">
        <v>670.1887489999999</v>
      </c>
      <c r="M16" s="165">
        <v>11.478470999999999</v>
      </c>
      <c r="N16" s="165">
        <v>154.270179</v>
      </c>
      <c r="O16" s="165">
        <v>290.04744300000004</v>
      </c>
      <c r="P16" s="165">
        <v>4634.084457999999</v>
      </c>
      <c r="Q16" s="165">
        <v>529.470822</v>
      </c>
      <c r="R16" s="165">
        <v>1019.257972</v>
      </c>
      <c r="S16" s="165">
        <v>1164.5609310000002</v>
      </c>
      <c r="T16" s="165">
        <v>744.674549</v>
      </c>
      <c r="U16" s="165">
        <v>404.369856</v>
      </c>
      <c r="V16" s="165">
        <v>516.733172</v>
      </c>
      <c r="W16" s="165">
        <v>233.686918</v>
      </c>
      <c r="X16" s="165">
        <v>21.330238</v>
      </c>
      <c r="Y16" s="165">
        <v>48.107936</v>
      </c>
      <c r="Z16" s="140" t="s">
        <v>64</v>
      </c>
      <c r="AA16" s="263"/>
      <c r="AB16" s="122"/>
      <c r="AC16" s="122"/>
    </row>
    <row r="17" spans="1:29" ht="15" hidden="1">
      <c r="A17" s="128"/>
      <c r="B17" s="128" t="s">
        <v>9</v>
      </c>
      <c r="C17" s="297">
        <v>12830.675307</v>
      </c>
      <c r="D17" s="165">
        <v>1050.97786</v>
      </c>
      <c r="E17" s="165">
        <v>634.6393419999999</v>
      </c>
      <c r="F17" s="165">
        <v>416.33851799999997</v>
      </c>
      <c r="G17" s="165">
        <v>7330.811586000001</v>
      </c>
      <c r="H17" s="165">
        <v>332.935395</v>
      </c>
      <c r="I17" s="165">
        <v>5544.217392</v>
      </c>
      <c r="J17" s="165">
        <v>20.115173</v>
      </c>
      <c r="K17" s="165">
        <v>363.64198999999996</v>
      </c>
      <c r="L17" s="165">
        <v>636.695015</v>
      </c>
      <c r="M17" s="165">
        <v>12.460073</v>
      </c>
      <c r="N17" s="165">
        <v>146.35774600000002</v>
      </c>
      <c r="O17" s="165">
        <v>274.388802</v>
      </c>
      <c r="P17" s="165">
        <v>4423.023056</v>
      </c>
      <c r="Q17" s="165">
        <v>462.646647</v>
      </c>
      <c r="R17" s="165">
        <v>940.836305</v>
      </c>
      <c r="S17" s="165">
        <v>1218.050689</v>
      </c>
      <c r="T17" s="165">
        <v>670.061891</v>
      </c>
      <c r="U17" s="165">
        <v>349.084646</v>
      </c>
      <c r="V17" s="165">
        <v>508.635339</v>
      </c>
      <c r="W17" s="165">
        <v>198.859361</v>
      </c>
      <c r="X17" s="165">
        <v>74.848178</v>
      </c>
      <c r="Y17" s="165">
        <v>25.862805</v>
      </c>
      <c r="Z17" s="140" t="s">
        <v>65</v>
      </c>
      <c r="AA17" s="263"/>
      <c r="AB17" s="122"/>
      <c r="AC17" s="122"/>
    </row>
    <row r="18" spans="1:29" ht="15" hidden="1">
      <c r="A18" s="128"/>
      <c r="B18" s="128" t="s">
        <v>10</v>
      </c>
      <c r="C18" s="297">
        <v>12831.394572000001</v>
      </c>
      <c r="D18" s="165">
        <v>948.743185</v>
      </c>
      <c r="E18" s="165">
        <v>627.728145</v>
      </c>
      <c r="F18" s="165">
        <v>321.01504</v>
      </c>
      <c r="G18" s="165">
        <v>7728.07269</v>
      </c>
      <c r="H18" s="165">
        <v>314.838115</v>
      </c>
      <c r="I18" s="165">
        <v>5883.728292000001</v>
      </c>
      <c r="J18" s="165">
        <v>23.370010999999998</v>
      </c>
      <c r="K18" s="165">
        <v>360.009306</v>
      </c>
      <c r="L18" s="165">
        <v>601.112255</v>
      </c>
      <c r="M18" s="165">
        <v>9.398664</v>
      </c>
      <c r="N18" s="165">
        <v>159.694639</v>
      </c>
      <c r="O18" s="165">
        <v>375.921408</v>
      </c>
      <c r="P18" s="165">
        <v>4117.209073</v>
      </c>
      <c r="Q18" s="165">
        <v>246.139872</v>
      </c>
      <c r="R18" s="165">
        <v>1008.461934</v>
      </c>
      <c r="S18" s="165">
        <v>1109.762112</v>
      </c>
      <c r="T18" s="165">
        <v>651.554481</v>
      </c>
      <c r="U18" s="165">
        <v>297.42262300000004</v>
      </c>
      <c r="V18" s="165">
        <v>487.978314</v>
      </c>
      <c r="W18" s="165">
        <v>269.52499</v>
      </c>
      <c r="X18" s="165">
        <v>46.364747</v>
      </c>
      <c r="Y18" s="165">
        <v>37.369624</v>
      </c>
      <c r="Z18" s="140" t="s">
        <v>66</v>
      </c>
      <c r="AA18" s="271"/>
      <c r="AB18" s="122"/>
      <c r="AC18" s="122"/>
    </row>
    <row r="19" spans="1:29" ht="15" hidden="1">
      <c r="A19" s="128"/>
      <c r="B19" s="128" t="s">
        <v>14</v>
      </c>
      <c r="C19" s="297">
        <v>12952.651721999999</v>
      </c>
      <c r="D19" s="165">
        <v>1002.022107</v>
      </c>
      <c r="E19" s="165">
        <v>630.099193</v>
      </c>
      <c r="F19" s="165">
        <v>371.922914</v>
      </c>
      <c r="G19" s="165">
        <v>7189.090808</v>
      </c>
      <c r="H19" s="165">
        <v>334.32675</v>
      </c>
      <c r="I19" s="165">
        <v>5218.174666</v>
      </c>
      <c r="J19" s="165">
        <v>18.732723999999997</v>
      </c>
      <c r="K19" s="165">
        <v>380.98377</v>
      </c>
      <c r="L19" s="165">
        <v>672.536029</v>
      </c>
      <c r="M19" s="165">
        <v>11.290315</v>
      </c>
      <c r="N19" s="165">
        <v>163.126776</v>
      </c>
      <c r="O19" s="165">
        <v>389.919778</v>
      </c>
      <c r="P19" s="165">
        <v>4718.611370999999</v>
      </c>
      <c r="Q19" s="165">
        <v>444.434584</v>
      </c>
      <c r="R19" s="165">
        <v>1071.370245</v>
      </c>
      <c r="S19" s="165">
        <v>1190.5871650000001</v>
      </c>
      <c r="T19" s="165">
        <v>706.4938549999999</v>
      </c>
      <c r="U19" s="165">
        <v>470.11271</v>
      </c>
      <c r="V19" s="165">
        <v>559.08723</v>
      </c>
      <c r="W19" s="165">
        <v>266.89657900000003</v>
      </c>
      <c r="X19" s="165">
        <v>9.629003</v>
      </c>
      <c r="Y19" s="165">
        <v>42.927436</v>
      </c>
      <c r="Z19" s="140" t="s">
        <v>67</v>
      </c>
      <c r="AA19" s="272"/>
      <c r="AB19" s="122"/>
      <c r="AC19" s="122"/>
    </row>
    <row r="20" spans="1:29" ht="15" hidden="1">
      <c r="A20" s="128"/>
      <c r="B20" s="128" t="s">
        <v>11</v>
      </c>
      <c r="C20" s="297">
        <v>13190.769655</v>
      </c>
      <c r="D20" s="165">
        <v>1090.027787</v>
      </c>
      <c r="E20" s="165">
        <v>658.502152</v>
      </c>
      <c r="F20" s="165">
        <v>431.525635</v>
      </c>
      <c r="G20" s="165">
        <v>7124.9154</v>
      </c>
      <c r="H20" s="165">
        <v>330.945174</v>
      </c>
      <c r="I20" s="165">
        <v>5071.688799</v>
      </c>
      <c r="J20" s="165">
        <v>20.333445</v>
      </c>
      <c r="K20" s="165">
        <v>358.620479</v>
      </c>
      <c r="L20" s="165">
        <v>705.464624</v>
      </c>
      <c r="M20" s="165">
        <v>26.076981</v>
      </c>
      <c r="N20" s="165">
        <v>159.241529</v>
      </c>
      <c r="O20" s="165">
        <v>452.544369</v>
      </c>
      <c r="P20" s="165">
        <v>4949.294629</v>
      </c>
      <c r="Q20" s="165">
        <v>554.840615</v>
      </c>
      <c r="R20" s="165">
        <v>1153.132038</v>
      </c>
      <c r="S20" s="165">
        <v>1106.970107</v>
      </c>
      <c r="T20" s="165">
        <v>669.8515550000001</v>
      </c>
      <c r="U20" s="165">
        <v>550.077424</v>
      </c>
      <c r="V20" s="165">
        <v>554.390232</v>
      </c>
      <c r="W20" s="165">
        <v>352.289654</v>
      </c>
      <c r="X20" s="165">
        <v>7.743004</v>
      </c>
      <c r="Y20" s="165">
        <v>26.531839</v>
      </c>
      <c r="Z20" s="140" t="s">
        <v>68</v>
      </c>
      <c r="AA20" s="274"/>
      <c r="AB20" s="122"/>
      <c r="AC20" s="122"/>
    </row>
    <row r="21" spans="1:29" ht="15" hidden="1">
      <c r="A21" s="128"/>
      <c r="B21" s="128" t="s">
        <v>12</v>
      </c>
      <c r="C21" s="297">
        <v>13753.052493000001</v>
      </c>
      <c r="D21" s="165">
        <v>1256.523611</v>
      </c>
      <c r="E21" s="165">
        <v>740.2839620000001</v>
      </c>
      <c r="F21" s="165">
        <v>516.239649</v>
      </c>
      <c r="G21" s="165">
        <v>7132.808115</v>
      </c>
      <c r="H21" s="165">
        <v>425.474951</v>
      </c>
      <c r="I21" s="165">
        <v>4906.566331</v>
      </c>
      <c r="J21" s="165">
        <v>24.413752</v>
      </c>
      <c r="K21" s="165">
        <v>425.154339</v>
      </c>
      <c r="L21" s="165">
        <v>754.156437</v>
      </c>
      <c r="M21" s="165">
        <v>32.275515</v>
      </c>
      <c r="N21" s="165">
        <v>183.599954</v>
      </c>
      <c r="O21" s="165">
        <v>381.166836</v>
      </c>
      <c r="P21" s="165">
        <v>5332.076699</v>
      </c>
      <c r="Q21" s="165">
        <v>531.9591280000001</v>
      </c>
      <c r="R21" s="165">
        <v>1261.0208300000002</v>
      </c>
      <c r="S21" s="165">
        <v>1189.680734</v>
      </c>
      <c r="T21" s="165">
        <v>795.563486</v>
      </c>
      <c r="U21" s="165">
        <v>643.784844</v>
      </c>
      <c r="V21" s="165">
        <v>642.818216</v>
      </c>
      <c r="W21" s="165">
        <v>260.17734</v>
      </c>
      <c r="X21" s="165">
        <v>7.072121</v>
      </c>
      <c r="Y21" s="165">
        <v>31.644068</v>
      </c>
      <c r="Z21" s="140" t="s">
        <v>69</v>
      </c>
      <c r="AA21" s="281"/>
      <c r="AB21" s="122"/>
      <c r="AC21" s="122"/>
    </row>
    <row r="22" spans="1:29" ht="15" hidden="1">
      <c r="A22" s="128"/>
      <c r="B22" s="128" t="s">
        <v>13</v>
      </c>
      <c r="C22" s="297">
        <v>12605.476173</v>
      </c>
      <c r="D22" s="165">
        <v>1291.65526</v>
      </c>
      <c r="E22" s="165">
        <v>726.588612</v>
      </c>
      <c r="F22" s="165">
        <v>565.0666480000001</v>
      </c>
      <c r="G22" s="165">
        <v>6242.788557</v>
      </c>
      <c r="H22" s="165">
        <v>393.732461</v>
      </c>
      <c r="I22" s="165">
        <v>4325.079826</v>
      </c>
      <c r="J22" s="165">
        <v>14.700987999999999</v>
      </c>
      <c r="K22" s="165">
        <v>378.72889899999996</v>
      </c>
      <c r="L22" s="165">
        <v>642.867573</v>
      </c>
      <c r="M22" s="165">
        <v>28.657891</v>
      </c>
      <c r="N22" s="165">
        <v>133.214687</v>
      </c>
      <c r="O22" s="165">
        <v>325.806232</v>
      </c>
      <c r="P22" s="165">
        <v>4981.139778999999</v>
      </c>
      <c r="Q22" s="165">
        <v>592.04961</v>
      </c>
      <c r="R22" s="165">
        <v>1048.72149</v>
      </c>
      <c r="S22" s="165">
        <v>1174.686534</v>
      </c>
      <c r="T22" s="165">
        <v>745.267505</v>
      </c>
      <c r="U22" s="165">
        <v>609.072522</v>
      </c>
      <c r="V22" s="165">
        <v>598.036905</v>
      </c>
      <c r="W22" s="165">
        <v>194.30706700000002</v>
      </c>
      <c r="X22" s="165">
        <v>18.998146000000002</v>
      </c>
      <c r="Y22" s="165">
        <v>89.892577</v>
      </c>
      <c r="Z22" s="140" t="s">
        <v>70</v>
      </c>
      <c r="AA22" s="281"/>
      <c r="AB22" s="122"/>
      <c r="AC22" s="122"/>
    </row>
    <row r="23" spans="1:29" ht="15" hidden="1">
      <c r="A23" s="128"/>
      <c r="B23" s="128"/>
      <c r="C23" s="297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40"/>
      <c r="AA23" s="281"/>
      <c r="AB23" s="122"/>
      <c r="AC23" s="122"/>
    </row>
    <row r="24" spans="1:29" ht="15">
      <c r="A24" s="128">
        <v>2013</v>
      </c>
      <c r="B24" s="128" t="s">
        <v>3</v>
      </c>
      <c r="C24" s="297">
        <v>11481.521078999998</v>
      </c>
      <c r="D24" s="165">
        <v>1050.822663</v>
      </c>
      <c r="E24" s="165">
        <v>642.34513</v>
      </c>
      <c r="F24" s="165">
        <v>408.477533</v>
      </c>
      <c r="G24" s="165">
        <v>5871.474732</v>
      </c>
      <c r="H24" s="165">
        <v>408.960158</v>
      </c>
      <c r="I24" s="165">
        <v>3985.944116</v>
      </c>
      <c r="J24" s="165">
        <v>24.990963999999998</v>
      </c>
      <c r="K24" s="165">
        <v>372.119026</v>
      </c>
      <c r="L24" s="165">
        <v>676.518281</v>
      </c>
      <c r="M24" s="165">
        <v>34.770033000000005</v>
      </c>
      <c r="N24" s="165">
        <v>123.438701</v>
      </c>
      <c r="O24" s="165">
        <v>244.733453</v>
      </c>
      <c r="P24" s="165">
        <v>4514.108996</v>
      </c>
      <c r="Q24" s="165">
        <v>400.061269</v>
      </c>
      <c r="R24" s="165">
        <v>865.467789</v>
      </c>
      <c r="S24" s="165">
        <v>1157.721598</v>
      </c>
      <c r="T24" s="165">
        <v>689.076226</v>
      </c>
      <c r="U24" s="165">
        <v>551.092062</v>
      </c>
      <c r="V24" s="165">
        <v>597.648224</v>
      </c>
      <c r="W24" s="165">
        <v>245.14899499999999</v>
      </c>
      <c r="X24" s="165">
        <v>7.8928329999999995</v>
      </c>
      <c r="Y24" s="165">
        <v>45.114688</v>
      </c>
      <c r="Z24" s="140" t="s">
        <v>59</v>
      </c>
      <c r="AA24" s="281">
        <v>2013</v>
      </c>
      <c r="AB24" s="122"/>
      <c r="AC24" s="122"/>
    </row>
    <row r="25" spans="1:29" ht="15">
      <c r="A25" s="128"/>
      <c r="B25" s="128" t="s">
        <v>4</v>
      </c>
      <c r="C25" s="297">
        <v>12385.690909</v>
      </c>
      <c r="D25" s="165">
        <v>1292.85324</v>
      </c>
      <c r="E25" s="165">
        <v>653.7500130000001</v>
      </c>
      <c r="F25" s="165">
        <v>639.103227</v>
      </c>
      <c r="G25" s="165">
        <v>6219.600963000001</v>
      </c>
      <c r="H25" s="165">
        <v>434.24542599999995</v>
      </c>
      <c r="I25" s="165">
        <v>4275.402125</v>
      </c>
      <c r="J25" s="165">
        <v>17.290312999999998</v>
      </c>
      <c r="K25" s="165">
        <v>367.3455</v>
      </c>
      <c r="L25" s="165">
        <v>750.210787</v>
      </c>
      <c r="M25" s="165">
        <v>38.404985999999994</v>
      </c>
      <c r="N25" s="165">
        <v>107.300263</v>
      </c>
      <c r="O25" s="165">
        <v>229.40156299999998</v>
      </c>
      <c r="P25" s="165">
        <v>4820.3873109999995</v>
      </c>
      <c r="Q25" s="165">
        <v>615.689098</v>
      </c>
      <c r="R25" s="165">
        <v>979.393953</v>
      </c>
      <c r="S25" s="165">
        <v>1153.143599</v>
      </c>
      <c r="T25" s="165">
        <v>743.732197</v>
      </c>
      <c r="U25" s="165">
        <v>440.96873999999997</v>
      </c>
      <c r="V25" s="165">
        <v>582.924811</v>
      </c>
      <c r="W25" s="165">
        <v>297.873163</v>
      </c>
      <c r="X25" s="165">
        <v>6.66175</v>
      </c>
      <c r="Y25" s="165">
        <v>52.849394999999994</v>
      </c>
      <c r="Z25" s="140" t="s">
        <v>60</v>
      </c>
      <c r="AA25" s="281"/>
      <c r="AB25" s="122"/>
      <c r="AC25" s="122"/>
    </row>
    <row r="26" spans="1:29" ht="15">
      <c r="A26" s="128"/>
      <c r="B26" s="128" t="s">
        <v>5</v>
      </c>
      <c r="C26" s="297">
        <v>13122.058141000001</v>
      </c>
      <c r="D26" s="165">
        <v>1290.220194</v>
      </c>
      <c r="E26" s="165">
        <v>741.03045</v>
      </c>
      <c r="F26" s="165">
        <v>549.1897439999999</v>
      </c>
      <c r="G26" s="165">
        <v>6702.3628229999995</v>
      </c>
      <c r="H26" s="165">
        <v>387.98461</v>
      </c>
      <c r="I26" s="165">
        <v>4675.164272</v>
      </c>
      <c r="J26" s="165">
        <v>16.91319</v>
      </c>
      <c r="K26" s="165">
        <v>432.11456300000003</v>
      </c>
      <c r="L26" s="165">
        <v>748.7281330000001</v>
      </c>
      <c r="M26" s="165">
        <v>56.729136</v>
      </c>
      <c r="N26" s="165">
        <v>130.404056</v>
      </c>
      <c r="O26" s="165">
        <v>254.32486300000002</v>
      </c>
      <c r="P26" s="165">
        <v>5072.105601</v>
      </c>
      <c r="Q26" s="165">
        <v>650.895659</v>
      </c>
      <c r="R26" s="165">
        <v>1054.690193</v>
      </c>
      <c r="S26" s="165">
        <v>1231.959155</v>
      </c>
      <c r="T26" s="165">
        <v>835.972042</v>
      </c>
      <c r="U26" s="165">
        <v>437.208634</v>
      </c>
      <c r="V26" s="165">
        <v>626.073826</v>
      </c>
      <c r="W26" s="165">
        <v>222.05859</v>
      </c>
      <c r="X26" s="165">
        <v>13.247502</v>
      </c>
      <c r="Y26" s="165">
        <v>57.369523</v>
      </c>
      <c r="Z26" s="140" t="s">
        <v>61</v>
      </c>
      <c r="AA26" s="281"/>
      <c r="AB26" s="122"/>
      <c r="AC26" s="122"/>
    </row>
    <row r="27" spans="1:29" ht="15">
      <c r="A27" s="128"/>
      <c r="B27" s="128" t="s">
        <v>6</v>
      </c>
      <c r="C27" s="297">
        <v>12468.202903000001</v>
      </c>
      <c r="D27" s="165">
        <v>1209.984736</v>
      </c>
      <c r="E27" s="165">
        <v>712.150389</v>
      </c>
      <c r="F27" s="165">
        <v>497.83434700000004</v>
      </c>
      <c r="G27" s="165">
        <v>6356.494764</v>
      </c>
      <c r="H27" s="165">
        <v>424.644432</v>
      </c>
      <c r="I27" s="165">
        <v>4362.551292</v>
      </c>
      <c r="J27" s="165">
        <v>12.960222</v>
      </c>
      <c r="K27" s="165">
        <v>428.34720500000003</v>
      </c>
      <c r="L27" s="165">
        <v>745.601672</v>
      </c>
      <c r="M27" s="165">
        <v>11.080858000000001</v>
      </c>
      <c r="N27" s="165">
        <v>150.34248000000002</v>
      </c>
      <c r="O27" s="165">
        <v>220.966603</v>
      </c>
      <c r="P27" s="165">
        <v>4843.238081</v>
      </c>
      <c r="Q27" s="165">
        <v>598.0889579999999</v>
      </c>
      <c r="R27" s="165">
        <v>1107.966834</v>
      </c>
      <c r="S27" s="165">
        <v>1093.410596</v>
      </c>
      <c r="T27" s="165">
        <v>760.5879649999999</v>
      </c>
      <c r="U27" s="165">
        <v>414.01926899999995</v>
      </c>
      <c r="V27" s="165">
        <v>600.9645919999999</v>
      </c>
      <c r="W27" s="165">
        <v>255.61765400000002</v>
      </c>
      <c r="X27" s="165">
        <v>12.582213</v>
      </c>
      <c r="Y27" s="165">
        <v>58.485322000000004</v>
      </c>
      <c r="Z27" s="140" t="s">
        <v>62</v>
      </c>
      <c r="AA27" s="281"/>
      <c r="AB27" s="122"/>
      <c r="AC27" s="122"/>
    </row>
    <row r="28" spans="1:29" ht="15">
      <c r="A28" s="128"/>
      <c r="B28" s="128" t="s">
        <v>7</v>
      </c>
      <c r="C28" s="297">
        <v>13277.209017</v>
      </c>
      <c r="D28" s="165">
        <v>1320.5627709999999</v>
      </c>
      <c r="E28" s="165">
        <v>806.505387</v>
      </c>
      <c r="F28" s="165">
        <v>514.0573840000001</v>
      </c>
      <c r="G28" s="165">
        <v>6809.1651409999995</v>
      </c>
      <c r="H28" s="165">
        <v>490.017122</v>
      </c>
      <c r="I28" s="165">
        <v>4555.807178999999</v>
      </c>
      <c r="J28" s="165">
        <v>21.811836</v>
      </c>
      <c r="K28" s="165">
        <v>474.323617</v>
      </c>
      <c r="L28" s="165">
        <v>779.023319</v>
      </c>
      <c r="M28" s="165">
        <v>28.151647</v>
      </c>
      <c r="N28" s="165">
        <v>174.122027</v>
      </c>
      <c r="O28" s="165">
        <v>285.908394</v>
      </c>
      <c r="P28" s="165">
        <v>5097.5231109999995</v>
      </c>
      <c r="Q28" s="165">
        <v>627.365983</v>
      </c>
      <c r="R28" s="165">
        <v>1168.742997</v>
      </c>
      <c r="S28" s="165">
        <v>1128.255692</v>
      </c>
      <c r="T28" s="165">
        <v>813.545422</v>
      </c>
      <c r="U28" s="165">
        <v>418.940456</v>
      </c>
      <c r="V28" s="165">
        <v>652.718464</v>
      </c>
      <c r="W28" s="165">
        <v>258.723322</v>
      </c>
      <c r="X28" s="165">
        <v>29.230775</v>
      </c>
      <c r="Y28" s="165">
        <v>49.957994</v>
      </c>
      <c r="Z28" s="140" t="s">
        <v>63</v>
      </c>
      <c r="AA28" s="281"/>
      <c r="AB28" s="122"/>
      <c r="AC28" s="122"/>
    </row>
    <row r="29" spans="1:29" ht="15">
      <c r="A29" s="128"/>
      <c r="B29" s="128" t="s">
        <v>8</v>
      </c>
      <c r="C29" s="297">
        <v>12399.973962000002</v>
      </c>
      <c r="D29" s="165">
        <v>1328.3516100000002</v>
      </c>
      <c r="E29" s="165">
        <v>721.1707700000001</v>
      </c>
      <c r="F29" s="165">
        <v>607.18084</v>
      </c>
      <c r="G29" s="165">
        <v>6055.907183</v>
      </c>
      <c r="H29" s="165">
        <v>414.996016</v>
      </c>
      <c r="I29" s="165">
        <v>4055.8886749999997</v>
      </c>
      <c r="J29" s="165">
        <v>14.040909</v>
      </c>
      <c r="K29" s="165">
        <v>408.930967</v>
      </c>
      <c r="L29" s="165">
        <v>742.922497</v>
      </c>
      <c r="M29" s="165">
        <v>59.820182</v>
      </c>
      <c r="N29" s="165">
        <v>146.46172399999998</v>
      </c>
      <c r="O29" s="165">
        <v>212.84621299999998</v>
      </c>
      <c r="P29" s="165">
        <v>4948.65968</v>
      </c>
      <c r="Q29" s="165">
        <v>592.007171</v>
      </c>
      <c r="R29" s="165">
        <v>1094.417937</v>
      </c>
      <c r="S29" s="165">
        <v>1205.9833219999998</v>
      </c>
      <c r="T29" s="165">
        <v>799.474421</v>
      </c>
      <c r="U29" s="165">
        <v>401.499875</v>
      </c>
      <c r="V29" s="165">
        <v>580.940982</v>
      </c>
      <c r="W29" s="165">
        <v>217.354546</v>
      </c>
      <c r="X29" s="165">
        <v>56.981426</v>
      </c>
      <c r="Y29" s="165">
        <v>67.055489</v>
      </c>
      <c r="Z29" s="140" t="s">
        <v>64</v>
      </c>
      <c r="AA29" s="281"/>
      <c r="AB29" s="122"/>
      <c r="AC29" s="122"/>
    </row>
    <row r="30" spans="1:29" ht="15">
      <c r="A30" s="128"/>
      <c r="B30" s="128" t="s">
        <v>9</v>
      </c>
      <c r="C30" s="297">
        <v>13059.519685</v>
      </c>
      <c r="D30" s="165">
        <v>1419.0034699999999</v>
      </c>
      <c r="E30" s="165">
        <v>834.8968070000001</v>
      </c>
      <c r="F30" s="165">
        <v>584.1066629999999</v>
      </c>
      <c r="G30" s="165">
        <v>6320.265227</v>
      </c>
      <c r="H30" s="165">
        <v>434.610456</v>
      </c>
      <c r="I30" s="165">
        <v>4073.1407480000003</v>
      </c>
      <c r="J30" s="165">
        <v>24.675627</v>
      </c>
      <c r="K30" s="165">
        <v>451.365325</v>
      </c>
      <c r="L30" s="165">
        <v>785.82083</v>
      </c>
      <c r="M30" s="165">
        <v>13.118466</v>
      </c>
      <c r="N30" s="165">
        <v>188.516862</v>
      </c>
      <c r="O30" s="165">
        <v>349.016913</v>
      </c>
      <c r="P30" s="165">
        <v>5279.011646</v>
      </c>
      <c r="Q30" s="165">
        <v>719.421247</v>
      </c>
      <c r="R30" s="165">
        <v>1132.71697</v>
      </c>
      <c r="S30" s="165">
        <v>1404.552085</v>
      </c>
      <c r="T30" s="165">
        <v>806.488525</v>
      </c>
      <c r="U30" s="165">
        <v>361.102031</v>
      </c>
      <c r="V30" s="165">
        <v>604.075194</v>
      </c>
      <c r="W30" s="165">
        <v>232.726541</v>
      </c>
      <c r="X30" s="165">
        <v>17.929053</v>
      </c>
      <c r="Y30" s="165">
        <v>41.23934199999999</v>
      </c>
      <c r="Z30" s="140" t="s">
        <v>65</v>
      </c>
      <c r="AA30" s="281"/>
      <c r="AB30" s="122"/>
      <c r="AC30" s="122"/>
    </row>
    <row r="31" spans="1:29" ht="15">
      <c r="A31" s="128"/>
      <c r="B31" s="128" t="s">
        <v>10</v>
      </c>
      <c r="C31" s="297">
        <v>11118.300903000001</v>
      </c>
      <c r="D31" s="165">
        <v>1026.890961</v>
      </c>
      <c r="E31" s="165">
        <v>626.70702</v>
      </c>
      <c r="F31" s="165">
        <v>400.183941</v>
      </c>
      <c r="G31" s="165">
        <v>5574.790719</v>
      </c>
      <c r="H31" s="165">
        <v>376.026318</v>
      </c>
      <c r="I31" s="165">
        <v>3625.8056749999996</v>
      </c>
      <c r="J31" s="165">
        <v>22.125904</v>
      </c>
      <c r="K31" s="165">
        <v>369.003084</v>
      </c>
      <c r="L31" s="165">
        <v>644.245721</v>
      </c>
      <c r="M31" s="165">
        <v>11.927396</v>
      </c>
      <c r="N31" s="165">
        <v>152.33372</v>
      </c>
      <c r="O31" s="165">
        <v>373.322901</v>
      </c>
      <c r="P31" s="165">
        <v>4477.301366000001</v>
      </c>
      <c r="Q31" s="165">
        <v>379.721952</v>
      </c>
      <c r="R31" s="165">
        <v>987.442837</v>
      </c>
      <c r="S31" s="165">
        <v>1228.208932</v>
      </c>
      <c r="T31" s="165">
        <v>692.0595</v>
      </c>
      <c r="U31" s="165">
        <v>315.817675</v>
      </c>
      <c r="V31" s="165">
        <v>526.522074</v>
      </c>
      <c r="W31" s="165">
        <v>259.87296299999997</v>
      </c>
      <c r="X31" s="165">
        <v>87.655433</v>
      </c>
      <c r="Y31" s="165">
        <v>39.317857000000004</v>
      </c>
      <c r="Z31" s="140" t="s">
        <v>66</v>
      </c>
      <c r="AA31" s="281"/>
      <c r="AB31" s="122"/>
      <c r="AC31" s="122"/>
    </row>
    <row r="32" spans="1:29" ht="15">
      <c r="A32" s="128"/>
      <c r="B32" s="128" t="s">
        <v>14</v>
      </c>
      <c r="C32" s="297">
        <v>13060.371039</v>
      </c>
      <c r="D32" s="165">
        <v>1398.3454629999999</v>
      </c>
      <c r="E32" s="165">
        <v>746.5370389999999</v>
      </c>
      <c r="F32" s="165">
        <v>651.808424</v>
      </c>
      <c r="G32" s="165">
        <v>6292.892374</v>
      </c>
      <c r="H32" s="165">
        <v>420.251004</v>
      </c>
      <c r="I32" s="165">
        <v>4125.348257000001</v>
      </c>
      <c r="J32" s="165">
        <v>21.41407</v>
      </c>
      <c r="K32" s="165">
        <v>416.36882199999997</v>
      </c>
      <c r="L32" s="165">
        <v>819.169162</v>
      </c>
      <c r="M32" s="165">
        <v>23.873390999999998</v>
      </c>
      <c r="N32" s="165">
        <v>174.16876000000002</v>
      </c>
      <c r="O32" s="165">
        <v>292.298908</v>
      </c>
      <c r="P32" s="165">
        <v>5300.7542539999995</v>
      </c>
      <c r="Q32" s="165">
        <v>586.26699</v>
      </c>
      <c r="R32" s="165">
        <v>1218.1743840000001</v>
      </c>
      <c r="S32" s="165">
        <v>1325.70479</v>
      </c>
      <c r="T32" s="165">
        <v>769.437009</v>
      </c>
      <c r="U32" s="165">
        <v>495.179971</v>
      </c>
      <c r="V32" s="165">
        <v>642.930395</v>
      </c>
      <c r="W32" s="165">
        <v>214.31999900000002</v>
      </c>
      <c r="X32" s="165">
        <v>48.740716</v>
      </c>
      <c r="Y32" s="165">
        <v>68.37894800000001</v>
      </c>
      <c r="Z32" s="140" t="s">
        <v>67</v>
      </c>
      <c r="AA32" s="281"/>
      <c r="AB32" s="122"/>
      <c r="AC32" s="122"/>
    </row>
    <row r="33" spans="1:29" ht="15">
      <c r="A33" s="128"/>
      <c r="B33" s="128" t="s">
        <v>11</v>
      </c>
      <c r="C33" s="297">
        <v>12053.704638000001</v>
      </c>
      <c r="D33" s="165">
        <v>1282.2577239999998</v>
      </c>
      <c r="E33" s="165">
        <v>742.211434</v>
      </c>
      <c r="F33" s="165">
        <v>540.04629</v>
      </c>
      <c r="G33" s="165">
        <v>5789.50686</v>
      </c>
      <c r="H33" s="165">
        <v>367.69018300000005</v>
      </c>
      <c r="I33" s="165">
        <v>3757.265879</v>
      </c>
      <c r="J33" s="165">
        <v>24.309973000000003</v>
      </c>
      <c r="K33" s="165">
        <v>386.82399499999997</v>
      </c>
      <c r="L33" s="165">
        <v>756.743085</v>
      </c>
      <c r="M33" s="165">
        <v>17.923047999999998</v>
      </c>
      <c r="N33" s="165">
        <v>173.152829</v>
      </c>
      <c r="O33" s="165">
        <v>305.597868</v>
      </c>
      <c r="P33" s="165">
        <v>4925.543417999999</v>
      </c>
      <c r="Q33" s="165">
        <v>496.570147</v>
      </c>
      <c r="R33" s="165">
        <v>1176.2653870000001</v>
      </c>
      <c r="S33" s="165">
        <v>1165.661038</v>
      </c>
      <c r="T33" s="165">
        <v>701.2128100000001</v>
      </c>
      <c r="U33" s="165">
        <v>548.856029</v>
      </c>
      <c r="V33" s="165">
        <v>619.725788</v>
      </c>
      <c r="W33" s="165">
        <v>202.72691500000002</v>
      </c>
      <c r="X33" s="165">
        <v>14.525304</v>
      </c>
      <c r="Y33" s="165">
        <v>56.396636</v>
      </c>
      <c r="Z33" s="140" t="s">
        <v>68</v>
      </c>
      <c r="AA33" s="281"/>
      <c r="AB33" s="122"/>
      <c r="AC33" s="122"/>
    </row>
    <row r="34" spans="1:29" ht="15">
      <c r="A34" s="128"/>
      <c r="B34" s="128" t="s">
        <v>12</v>
      </c>
      <c r="C34" s="297">
        <v>14201.227351</v>
      </c>
      <c r="D34" s="165">
        <v>1493.6932860000002</v>
      </c>
      <c r="E34" s="165">
        <v>849.784646</v>
      </c>
      <c r="F34" s="165">
        <v>643.90864</v>
      </c>
      <c r="G34" s="165">
        <v>6636.967631</v>
      </c>
      <c r="H34" s="165">
        <v>456.81867800000003</v>
      </c>
      <c r="I34" s="165">
        <v>4323.3959270000005</v>
      </c>
      <c r="J34" s="165">
        <v>25.869791</v>
      </c>
      <c r="K34" s="165">
        <v>472.360957</v>
      </c>
      <c r="L34" s="165">
        <v>835.2685550000001</v>
      </c>
      <c r="M34" s="165">
        <v>24.424709</v>
      </c>
      <c r="N34" s="165">
        <v>189.854329</v>
      </c>
      <c r="O34" s="165">
        <v>308.974685</v>
      </c>
      <c r="P34" s="165">
        <v>6030.087366000001</v>
      </c>
      <c r="Q34" s="165">
        <v>663.423698</v>
      </c>
      <c r="R34" s="165">
        <v>1328.28189</v>
      </c>
      <c r="S34" s="165">
        <v>1446.5262180000002</v>
      </c>
      <c r="T34" s="165">
        <v>890.942691</v>
      </c>
      <c r="U34" s="165">
        <v>722.56875</v>
      </c>
      <c r="V34" s="165">
        <v>752.896976</v>
      </c>
      <c r="W34" s="165">
        <v>213.002576</v>
      </c>
      <c r="X34" s="165">
        <v>12.444567</v>
      </c>
      <c r="Y34" s="165">
        <v>40.479068</v>
      </c>
      <c r="Z34" s="140" t="s">
        <v>69</v>
      </c>
      <c r="AA34" s="281"/>
      <c r="AB34" s="122"/>
      <c r="AC34" s="122"/>
    </row>
    <row r="35" spans="1:29" ht="15">
      <c r="A35" s="128"/>
      <c r="B35" s="128" t="s">
        <v>13</v>
      </c>
      <c r="C35" s="297">
        <v>13174.857460000001</v>
      </c>
      <c r="D35" s="165">
        <v>1479.4957749999999</v>
      </c>
      <c r="E35" s="165">
        <v>862.281289</v>
      </c>
      <c r="F35" s="165">
        <v>617.2144860000001</v>
      </c>
      <c r="G35" s="165">
        <v>6187.777865</v>
      </c>
      <c r="H35" s="165">
        <v>441.732513</v>
      </c>
      <c r="I35" s="165">
        <v>3957.0582769999996</v>
      </c>
      <c r="J35" s="165">
        <v>25.754376</v>
      </c>
      <c r="K35" s="165">
        <v>449.272489</v>
      </c>
      <c r="L35" s="165">
        <v>724.8099030000001</v>
      </c>
      <c r="M35" s="165">
        <v>32.050531</v>
      </c>
      <c r="N35" s="165">
        <v>180.78633100000002</v>
      </c>
      <c r="O35" s="165">
        <v>376.313445</v>
      </c>
      <c r="P35" s="165">
        <v>5423.48971</v>
      </c>
      <c r="Q35" s="165">
        <v>526.5580570000001</v>
      </c>
      <c r="R35" s="165">
        <v>1204.074977</v>
      </c>
      <c r="S35" s="165">
        <v>1233.658905</v>
      </c>
      <c r="T35" s="165">
        <v>841.166308</v>
      </c>
      <c r="U35" s="165">
        <v>677.073325</v>
      </c>
      <c r="V35" s="165">
        <v>714.045605</v>
      </c>
      <c r="W35" s="165">
        <v>217.30687799999998</v>
      </c>
      <c r="X35" s="165">
        <v>9.605655</v>
      </c>
      <c r="Y35" s="165">
        <v>84.09411</v>
      </c>
      <c r="Z35" s="140" t="s">
        <v>70</v>
      </c>
      <c r="AA35" s="281"/>
      <c r="AB35" s="122"/>
      <c r="AC35" s="122"/>
    </row>
    <row r="36" spans="1:29" ht="15">
      <c r="A36" s="128"/>
      <c r="B36" s="128"/>
      <c r="C36" s="297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40"/>
      <c r="AA36" s="294"/>
      <c r="AB36" s="122"/>
      <c r="AC36" s="122"/>
    </row>
    <row r="37" spans="1:29" ht="15">
      <c r="A37" s="128">
        <v>2014</v>
      </c>
      <c r="B37" s="128" t="s">
        <v>3</v>
      </c>
      <c r="C37" s="297">
        <v>12399.833744000001</v>
      </c>
      <c r="D37" s="380">
        <v>1058.7632039999999</v>
      </c>
      <c r="E37" s="380">
        <v>711.692942</v>
      </c>
      <c r="F37" s="380">
        <v>347.070262</v>
      </c>
      <c r="G37" s="380">
        <v>6220.679562</v>
      </c>
      <c r="H37" s="380">
        <v>435.157089</v>
      </c>
      <c r="I37" s="380">
        <v>4100.5910109999995</v>
      </c>
      <c r="J37" s="380">
        <v>20.940474</v>
      </c>
      <c r="K37" s="380">
        <v>419.398745</v>
      </c>
      <c r="L37" s="380">
        <v>786.020295</v>
      </c>
      <c r="M37" s="380">
        <v>38.077955</v>
      </c>
      <c r="N37" s="380">
        <v>168.41539699999998</v>
      </c>
      <c r="O37" s="380">
        <v>252.078596</v>
      </c>
      <c r="P37" s="380">
        <v>5067.9702800000005</v>
      </c>
      <c r="Q37" s="380">
        <v>491.78688</v>
      </c>
      <c r="R37" s="380">
        <v>1053.825972</v>
      </c>
      <c r="S37" s="380">
        <v>1306.5230290000002</v>
      </c>
      <c r="T37" s="380">
        <v>811.176743</v>
      </c>
      <c r="U37" s="380">
        <v>526.986081</v>
      </c>
      <c r="V37" s="380">
        <v>673.84397</v>
      </c>
      <c r="W37" s="380">
        <v>187.584121</v>
      </c>
      <c r="X37" s="380">
        <v>16.243484</v>
      </c>
      <c r="Y37" s="380">
        <v>52.420697999999994</v>
      </c>
      <c r="Z37" s="140" t="s">
        <v>59</v>
      </c>
      <c r="AA37" s="294">
        <v>2014</v>
      </c>
      <c r="AB37" s="122"/>
      <c r="AC37" s="122"/>
    </row>
    <row r="38" spans="1:29" ht="15">
      <c r="A38" s="128"/>
      <c r="B38" s="128" t="s">
        <v>4</v>
      </c>
      <c r="C38" s="297">
        <v>13053.327140000001</v>
      </c>
      <c r="D38" s="380">
        <v>1265.9952509999998</v>
      </c>
      <c r="E38" s="380">
        <v>733.623664</v>
      </c>
      <c r="F38" s="380">
        <v>532.3715870000001</v>
      </c>
      <c r="G38" s="380">
        <v>6616.755934000001</v>
      </c>
      <c r="H38" s="380">
        <v>330.02272600000003</v>
      </c>
      <c r="I38" s="380">
        <v>4624.640442</v>
      </c>
      <c r="J38" s="380">
        <v>24.876846</v>
      </c>
      <c r="K38" s="380">
        <v>399.37064000000004</v>
      </c>
      <c r="L38" s="380">
        <v>776.058471</v>
      </c>
      <c r="M38" s="380">
        <v>35.275455</v>
      </c>
      <c r="N38" s="380">
        <v>140.81479099999999</v>
      </c>
      <c r="O38" s="380">
        <v>285.696563</v>
      </c>
      <c r="P38" s="380">
        <v>5111.419372</v>
      </c>
      <c r="Q38" s="380">
        <v>598.323171</v>
      </c>
      <c r="R38" s="380">
        <v>1089.358573</v>
      </c>
      <c r="S38" s="380">
        <v>1260.124612</v>
      </c>
      <c r="T38" s="380">
        <v>800.899313</v>
      </c>
      <c r="U38" s="380">
        <v>527.270478</v>
      </c>
      <c r="V38" s="380">
        <v>635.26205</v>
      </c>
      <c r="W38" s="380">
        <v>181.885213</v>
      </c>
      <c r="X38" s="380">
        <v>18.295962</v>
      </c>
      <c r="Y38" s="380">
        <v>59.156583</v>
      </c>
      <c r="Z38" s="140" t="s">
        <v>60</v>
      </c>
      <c r="AA38" s="294"/>
      <c r="AB38" s="122"/>
      <c r="AC38" s="122"/>
    </row>
    <row r="39" spans="1:29" ht="15">
      <c r="A39" s="128"/>
      <c r="B39" s="128" t="s">
        <v>5</v>
      </c>
      <c r="C39" s="297">
        <v>14680.470048000001</v>
      </c>
      <c r="D39" s="380">
        <v>1420.074683</v>
      </c>
      <c r="E39" s="380">
        <v>774.672798</v>
      </c>
      <c r="F39" s="380">
        <v>645.401885</v>
      </c>
      <c r="G39" s="380">
        <v>7676.940634</v>
      </c>
      <c r="H39" s="380">
        <v>426.68175799999995</v>
      </c>
      <c r="I39" s="380">
        <v>5504.619751</v>
      </c>
      <c r="J39" s="380">
        <v>22.568792000000002</v>
      </c>
      <c r="K39" s="380">
        <v>451.63775300000003</v>
      </c>
      <c r="L39" s="380">
        <v>843.162645</v>
      </c>
      <c r="M39" s="380">
        <v>42.367231</v>
      </c>
      <c r="N39" s="380">
        <v>149.564772</v>
      </c>
      <c r="O39" s="380">
        <v>236.337932</v>
      </c>
      <c r="P39" s="380">
        <v>5545.904146</v>
      </c>
      <c r="Q39" s="380">
        <v>716.411414</v>
      </c>
      <c r="R39" s="380">
        <v>1264.1826059999999</v>
      </c>
      <c r="S39" s="380">
        <v>1334.4632020000001</v>
      </c>
      <c r="T39" s="380">
        <v>888.868093</v>
      </c>
      <c r="U39" s="380">
        <v>476.479115</v>
      </c>
      <c r="V39" s="380">
        <v>678.622615</v>
      </c>
      <c r="W39" s="380">
        <v>171.244763</v>
      </c>
      <c r="X39" s="380">
        <v>15.632337999999999</v>
      </c>
      <c r="Y39" s="380">
        <v>37.550585</v>
      </c>
      <c r="Z39" s="140" t="s">
        <v>61</v>
      </c>
      <c r="AA39" s="294"/>
      <c r="AB39" s="122"/>
      <c r="AC39" s="122"/>
    </row>
    <row r="40" spans="1:29" ht="15">
      <c r="A40" s="128"/>
      <c r="B40" s="128" t="s">
        <v>6</v>
      </c>
      <c r="C40" s="297">
        <v>13372.066508999998</v>
      </c>
      <c r="D40" s="380">
        <v>1409.6343319999999</v>
      </c>
      <c r="E40" s="380">
        <v>790.358452</v>
      </c>
      <c r="F40" s="380">
        <v>619.27588</v>
      </c>
      <c r="G40" s="380">
        <v>6361.5763799999995</v>
      </c>
      <c r="H40" s="380">
        <v>386.391686</v>
      </c>
      <c r="I40" s="380">
        <v>4285.129525</v>
      </c>
      <c r="J40" s="380">
        <v>20.837875</v>
      </c>
      <c r="K40" s="380">
        <v>464.85151299999995</v>
      </c>
      <c r="L40" s="380">
        <v>816.3225749999999</v>
      </c>
      <c r="M40" s="380">
        <v>14.976313</v>
      </c>
      <c r="N40" s="380">
        <v>168.356573</v>
      </c>
      <c r="O40" s="380">
        <v>204.71032</v>
      </c>
      <c r="P40" s="380">
        <v>5520.688732</v>
      </c>
      <c r="Q40" s="380">
        <v>721.5894549999999</v>
      </c>
      <c r="R40" s="380">
        <v>1259.68346</v>
      </c>
      <c r="S40" s="380">
        <v>1274.428021</v>
      </c>
      <c r="T40" s="380">
        <v>875.8135139999999</v>
      </c>
      <c r="U40" s="380">
        <v>474.313376</v>
      </c>
      <c r="V40" s="380">
        <v>701.3783569999999</v>
      </c>
      <c r="W40" s="380">
        <v>198.986525</v>
      </c>
      <c r="X40" s="380">
        <v>14.496024</v>
      </c>
      <c r="Y40" s="380">
        <v>80.16706500000001</v>
      </c>
      <c r="Z40" s="140" t="s">
        <v>62</v>
      </c>
      <c r="AA40" s="294"/>
      <c r="AB40" s="122"/>
      <c r="AC40" s="122"/>
    </row>
    <row r="41" spans="1:29" ht="15">
      <c r="A41" s="128"/>
      <c r="B41" s="128" t="s">
        <v>7</v>
      </c>
      <c r="C41" s="297">
        <v>13682.317391999999</v>
      </c>
      <c r="D41" s="380">
        <v>1496.326368</v>
      </c>
      <c r="E41" s="380">
        <v>848.375145</v>
      </c>
      <c r="F41" s="380">
        <v>647.951223</v>
      </c>
      <c r="G41" s="380">
        <v>6619.752597</v>
      </c>
      <c r="H41" s="380">
        <v>463.77826500000003</v>
      </c>
      <c r="I41" s="380">
        <v>4433.358688</v>
      </c>
      <c r="J41" s="380">
        <v>13.742852000000001</v>
      </c>
      <c r="K41" s="380">
        <v>478.828349</v>
      </c>
      <c r="L41" s="380">
        <v>825.5255030000001</v>
      </c>
      <c r="M41" s="380">
        <v>15.951921</v>
      </c>
      <c r="N41" s="380">
        <v>141.065778</v>
      </c>
      <c r="O41" s="380">
        <v>247.50124100000002</v>
      </c>
      <c r="P41" s="380">
        <v>5488.674726</v>
      </c>
      <c r="Q41" s="380">
        <v>669.890193</v>
      </c>
      <c r="R41" s="380">
        <v>1248.2331729999999</v>
      </c>
      <c r="S41" s="380">
        <v>1318.482262</v>
      </c>
      <c r="T41" s="380">
        <v>924.2076189999999</v>
      </c>
      <c r="U41" s="380">
        <v>462.27988799999997</v>
      </c>
      <c r="V41" s="380">
        <v>657.42094</v>
      </c>
      <c r="W41" s="380">
        <v>190.138312</v>
      </c>
      <c r="X41" s="380">
        <v>18.022339</v>
      </c>
      <c r="Y41" s="380">
        <v>77.563701</v>
      </c>
      <c r="Z41" s="140" t="s">
        <v>63</v>
      </c>
      <c r="AA41" s="294"/>
      <c r="AB41" s="122"/>
      <c r="AC41" s="122"/>
    </row>
    <row r="42" spans="1:29" ht="15">
      <c r="A42" s="128"/>
      <c r="B42" s="128" t="s">
        <v>8</v>
      </c>
      <c r="C42" s="297">
        <v>12881.300063</v>
      </c>
      <c r="D42" s="380">
        <v>1423.182573</v>
      </c>
      <c r="E42" s="380">
        <v>767.775004</v>
      </c>
      <c r="F42" s="380">
        <v>655.407569</v>
      </c>
      <c r="G42" s="380">
        <v>6161.775302</v>
      </c>
      <c r="H42" s="380">
        <v>415.89045699999997</v>
      </c>
      <c r="I42" s="380">
        <v>4006.6047790000002</v>
      </c>
      <c r="J42" s="380">
        <v>9.74908</v>
      </c>
      <c r="K42" s="380">
        <v>457.743071</v>
      </c>
      <c r="L42" s="380">
        <v>807.980027</v>
      </c>
      <c r="M42" s="380">
        <v>11.576946</v>
      </c>
      <c r="N42" s="380">
        <v>118.59321000000001</v>
      </c>
      <c r="O42" s="380">
        <v>333.637732</v>
      </c>
      <c r="P42" s="380">
        <v>5180.122002</v>
      </c>
      <c r="Q42" s="380">
        <v>676.0439399999999</v>
      </c>
      <c r="R42" s="380">
        <v>1117.034634</v>
      </c>
      <c r="S42" s="380">
        <v>1330.189869</v>
      </c>
      <c r="T42" s="380">
        <v>852.056322</v>
      </c>
      <c r="U42" s="380">
        <v>420.534072</v>
      </c>
      <c r="V42" s="380">
        <v>612.611122</v>
      </c>
      <c r="W42" s="380">
        <v>163.174549</v>
      </c>
      <c r="X42" s="380">
        <v>8.477494</v>
      </c>
      <c r="Y42" s="380">
        <v>116.220186</v>
      </c>
      <c r="Z42" s="140" t="s">
        <v>64</v>
      </c>
      <c r="AA42" s="294"/>
      <c r="AB42" s="122"/>
      <c r="AC42" s="122"/>
    </row>
    <row r="43" spans="1:29" ht="15">
      <c r="A43" s="128"/>
      <c r="B43" s="128" t="s">
        <v>9</v>
      </c>
      <c r="C43" s="297">
        <v>13345.240504</v>
      </c>
      <c r="D43" s="380">
        <v>1478.1508600000002</v>
      </c>
      <c r="E43" s="380">
        <v>793.119926</v>
      </c>
      <c r="F43" s="380">
        <v>685.030934</v>
      </c>
      <c r="G43" s="380">
        <v>6348.286443</v>
      </c>
      <c r="H43" s="380">
        <v>391.86131900000004</v>
      </c>
      <c r="I43" s="380">
        <v>4242.605838</v>
      </c>
      <c r="J43" s="380">
        <v>18.810487000000002</v>
      </c>
      <c r="K43" s="380">
        <v>434.06653700000004</v>
      </c>
      <c r="L43" s="380">
        <v>768.274023</v>
      </c>
      <c r="M43" s="380">
        <v>9.204813</v>
      </c>
      <c r="N43" s="380">
        <v>131.333799</v>
      </c>
      <c r="O43" s="380">
        <v>352.12962699999997</v>
      </c>
      <c r="P43" s="380">
        <v>5238.978307</v>
      </c>
      <c r="Q43" s="380">
        <v>715.569004</v>
      </c>
      <c r="R43" s="380">
        <v>1040.293071</v>
      </c>
      <c r="S43" s="380">
        <v>1477.580595</v>
      </c>
      <c r="T43" s="380">
        <v>857.340858</v>
      </c>
      <c r="U43" s="380">
        <v>340.159355</v>
      </c>
      <c r="V43" s="380">
        <v>576.7670089999999</v>
      </c>
      <c r="W43" s="380">
        <v>207.00490100000002</v>
      </c>
      <c r="X43" s="380">
        <v>24.263514</v>
      </c>
      <c r="Y43" s="380">
        <v>279.824894</v>
      </c>
      <c r="Z43" s="140" t="s">
        <v>65</v>
      </c>
      <c r="AA43" s="294"/>
      <c r="AB43" s="122"/>
      <c r="AC43" s="122"/>
    </row>
    <row r="44" spans="1:29" ht="15">
      <c r="A44" s="128"/>
      <c r="B44" s="128" t="s">
        <v>10</v>
      </c>
      <c r="C44" s="297">
        <v>11387.708865</v>
      </c>
      <c r="D44" s="380">
        <v>1054.767456</v>
      </c>
      <c r="E44" s="380">
        <v>671.7468279999999</v>
      </c>
      <c r="F44" s="380">
        <v>383.02062800000004</v>
      </c>
      <c r="G44" s="380">
        <v>5618.737967</v>
      </c>
      <c r="H44" s="380">
        <v>391.774552</v>
      </c>
      <c r="I44" s="380">
        <v>3662.35339</v>
      </c>
      <c r="J44" s="380">
        <v>25.330481</v>
      </c>
      <c r="K44" s="380">
        <v>369.95562199999995</v>
      </c>
      <c r="L44" s="380">
        <v>691.134099</v>
      </c>
      <c r="M44" s="380">
        <v>19.234539</v>
      </c>
      <c r="N44" s="380">
        <v>137.88603400000002</v>
      </c>
      <c r="O44" s="380">
        <v>321.06925</v>
      </c>
      <c r="P44" s="380">
        <v>4662.432213</v>
      </c>
      <c r="Q44" s="380">
        <v>304.25313</v>
      </c>
      <c r="R44" s="380">
        <v>1035.39627</v>
      </c>
      <c r="S44" s="380">
        <v>1351.076845</v>
      </c>
      <c r="T44" s="380">
        <v>775.040132</v>
      </c>
      <c r="U44" s="380">
        <v>367.807902</v>
      </c>
      <c r="V44" s="380">
        <v>602.350593</v>
      </c>
      <c r="W44" s="380">
        <v>201.245508</v>
      </c>
      <c r="X44" s="380">
        <v>25.261833</v>
      </c>
      <c r="Y44" s="380">
        <v>51.771229</v>
      </c>
      <c r="Z44" s="140" t="s">
        <v>66</v>
      </c>
      <c r="AA44" s="294"/>
      <c r="AB44" s="122"/>
      <c r="AC44" s="122"/>
    </row>
    <row r="45" spans="1:29" ht="15">
      <c r="A45" s="128"/>
      <c r="B45" s="128" t="s">
        <v>14</v>
      </c>
      <c r="C45" s="297">
        <v>13583.999699000002</v>
      </c>
      <c r="D45" s="381">
        <v>1401.227521</v>
      </c>
      <c r="E45" s="381">
        <v>808.916057</v>
      </c>
      <c r="F45" s="381">
        <v>592.311464</v>
      </c>
      <c r="G45" s="381">
        <v>6198.2622120000005</v>
      </c>
      <c r="H45" s="381">
        <v>391.271598</v>
      </c>
      <c r="I45" s="381">
        <v>4000.204641</v>
      </c>
      <c r="J45" s="381">
        <v>27.386359</v>
      </c>
      <c r="K45" s="381">
        <v>465.597771</v>
      </c>
      <c r="L45" s="381">
        <v>811.705496</v>
      </c>
      <c r="M45" s="381">
        <v>24.308776</v>
      </c>
      <c r="N45" s="381">
        <v>136.584725</v>
      </c>
      <c r="O45" s="381">
        <v>341.202846</v>
      </c>
      <c r="P45" s="381">
        <v>5902.702490000001</v>
      </c>
      <c r="Q45" s="381">
        <v>626.51381</v>
      </c>
      <c r="R45" s="381">
        <v>1529.629853</v>
      </c>
      <c r="S45" s="381">
        <v>1461.198313</v>
      </c>
      <c r="T45" s="381">
        <v>864.5872909999999</v>
      </c>
      <c r="U45" s="381">
        <v>507.318822</v>
      </c>
      <c r="V45" s="381">
        <v>698.188927</v>
      </c>
      <c r="W45" s="381">
        <v>204.68358300000003</v>
      </c>
      <c r="X45" s="381">
        <v>10.581890999999999</v>
      </c>
      <c r="Y45" s="381">
        <v>81.807476</v>
      </c>
      <c r="Z45" s="140" t="s">
        <v>67</v>
      </c>
      <c r="AA45" s="294"/>
      <c r="AB45" s="122"/>
      <c r="AC45" s="122"/>
    </row>
    <row r="46" spans="1:29" ht="15">
      <c r="A46" s="128"/>
      <c r="B46" s="128" t="s">
        <v>11</v>
      </c>
      <c r="C46" s="297">
        <v>12892.093531000002</v>
      </c>
      <c r="D46" s="381">
        <v>1348.881706</v>
      </c>
      <c r="E46" s="381">
        <v>755.569612</v>
      </c>
      <c r="F46" s="381">
        <v>593.312094</v>
      </c>
      <c r="G46" s="381">
        <v>5837.558715</v>
      </c>
      <c r="H46" s="381">
        <v>356.63843199999997</v>
      </c>
      <c r="I46" s="381">
        <v>3786.8506310000002</v>
      </c>
      <c r="J46" s="381">
        <v>26.879499</v>
      </c>
      <c r="K46" s="381">
        <v>413.236172</v>
      </c>
      <c r="L46" s="381">
        <v>732.393063</v>
      </c>
      <c r="M46" s="381">
        <v>38.320807</v>
      </c>
      <c r="N46" s="381">
        <v>132.67167</v>
      </c>
      <c r="O46" s="381">
        <v>350.568441</v>
      </c>
      <c r="P46" s="381">
        <v>5615.790508</v>
      </c>
      <c r="Q46" s="381">
        <v>561.7323680000001</v>
      </c>
      <c r="R46" s="381">
        <v>1388.387206</v>
      </c>
      <c r="S46" s="381">
        <v>1278.0533910000001</v>
      </c>
      <c r="T46" s="381">
        <v>785.4060949999999</v>
      </c>
      <c r="U46" s="381">
        <v>644.9062929999999</v>
      </c>
      <c r="V46" s="381">
        <v>733.00524</v>
      </c>
      <c r="W46" s="381">
        <v>211.34107500000002</v>
      </c>
      <c r="X46" s="381">
        <v>12.95884</v>
      </c>
      <c r="Y46" s="381">
        <v>89.862602</v>
      </c>
      <c r="Z46" s="140" t="s">
        <v>68</v>
      </c>
      <c r="AA46" s="294"/>
      <c r="AB46" s="122"/>
      <c r="AC46" s="122"/>
    </row>
    <row r="47" spans="1:29" ht="15">
      <c r="A47" s="128"/>
      <c r="B47" s="128" t="s">
        <v>12</v>
      </c>
      <c r="C47" s="297">
        <v>13068.087657</v>
      </c>
      <c r="D47" s="381">
        <v>1288.261393</v>
      </c>
      <c r="E47" s="381">
        <v>717.025456</v>
      </c>
      <c r="F47" s="381">
        <v>571.235937</v>
      </c>
      <c r="G47" s="381">
        <v>5691.871652</v>
      </c>
      <c r="H47" s="381">
        <v>369.469963</v>
      </c>
      <c r="I47" s="381">
        <v>3646.955358</v>
      </c>
      <c r="J47" s="381">
        <v>9.512325</v>
      </c>
      <c r="K47" s="381">
        <v>433.73316</v>
      </c>
      <c r="L47" s="381">
        <v>748.453444</v>
      </c>
      <c r="M47" s="381">
        <v>22.154309</v>
      </c>
      <c r="N47" s="381">
        <v>136.831237</v>
      </c>
      <c r="O47" s="381">
        <v>324.761856</v>
      </c>
      <c r="P47" s="381">
        <v>6001.661934999999</v>
      </c>
      <c r="Q47" s="381">
        <v>584.8962859999999</v>
      </c>
      <c r="R47" s="381">
        <v>1541.290552</v>
      </c>
      <c r="S47" s="381">
        <v>1317.945814</v>
      </c>
      <c r="T47" s="381">
        <v>793.996451</v>
      </c>
      <c r="U47" s="381">
        <v>756.274436</v>
      </c>
      <c r="V47" s="381">
        <v>764.4713</v>
      </c>
      <c r="W47" s="381">
        <v>235.316736</v>
      </c>
      <c r="X47" s="381">
        <v>7.4703599999999994</v>
      </c>
      <c r="Y47" s="381">
        <v>86.292677</v>
      </c>
      <c r="Z47" s="140" t="s">
        <v>69</v>
      </c>
      <c r="AA47" s="294"/>
      <c r="AB47" s="122"/>
      <c r="AC47" s="122"/>
    </row>
    <row r="48" spans="1:29" ht="15">
      <c r="A48" s="128"/>
      <c r="B48" s="128" t="s">
        <v>13</v>
      </c>
      <c r="C48" s="297">
        <v>13270.439395</v>
      </c>
      <c r="D48" s="165">
        <v>1462.653092</v>
      </c>
      <c r="E48" s="165">
        <v>857.427233</v>
      </c>
      <c r="F48" s="165">
        <v>605.225859</v>
      </c>
      <c r="G48" s="165">
        <v>5821.559273</v>
      </c>
      <c r="H48" s="165">
        <v>359.773245</v>
      </c>
      <c r="I48" s="165">
        <v>3921.3946260000002</v>
      </c>
      <c r="J48" s="165">
        <v>14.051157</v>
      </c>
      <c r="K48" s="165">
        <v>464.722942</v>
      </c>
      <c r="L48" s="165">
        <v>681.6991419999999</v>
      </c>
      <c r="M48" s="165">
        <v>22.420074</v>
      </c>
      <c r="N48" s="165">
        <v>134.37526</v>
      </c>
      <c r="O48" s="165">
        <v>223.122827</v>
      </c>
      <c r="P48" s="165">
        <v>5755.359039</v>
      </c>
      <c r="Q48" s="165">
        <v>588.363525</v>
      </c>
      <c r="R48" s="165">
        <v>1417.390783</v>
      </c>
      <c r="S48" s="165">
        <v>1236.9336170000001</v>
      </c>
      <c r="T48" s="165">
        <v>770.093397</v>
      </c>
      <c r="U48" s="165">
        <v>793.108206</v>
      </c>
      <c r="V48" s="165">
        <v>791.162398</v>
      </c>
      <c r="W48" s="165">
        <v>147.391469</v>
      </c>
      <c r="X48" s="165">
        <v>10.915644</v>
      </c>
      <c r="Y48" s="165">
        <v>230.86799100000002</v>
      </c>
      <c r="Z48" s="140" t="s">
        <v>70</v>
      </c>
      <c r="AA48" s="294"/>
      <c r="AB48" s="122"/>
      <c r="AC48" s="122"/>
    </row>
    <row r="49" spans="1:29" ht="15">
      <c r="A49" s="128"/>
      <c r="B49" s="128"/>
      <c r="C49" s="297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40"/>
      <c r="AA49" s="302"/>
      <c r="AB49" s="122"/>
      <c r="AC49" s="122"/>
    </row>
    <row r="50" spans="1:29" ht="15">
      <c r="A50" s="128">
        <v>2015</v>
      </c>
      <c r="B50" s="128" t="s">
        <v>3</v>
      </c>
      <c r="C50" s="297">
        <v>12303.598117999998</v>
      </c>
      <c r="D50" s="165">
        <v>1142.6345660000002</v>
      </c>
      <c r="E50" s="165">
        <v>605.3208490000001</v>
      </c>
      <c r="F50" s="165">
        <v>537.313717</v>
      </c>
      <c r="G50" s="165">
        <v>6195.811103</v>
      </c>
      <c r="H50" s="165">
        <v>286.891277</v>
      </c>
      <c r="I50" s="165">
        <v>4503.920983</v>
      </c>
      <c r="J50" s="165">
        <v>21.034018</v>
      </c>
      <c r="K50" s="165">
        <v>364.310153</v>
      </c>
      <c r="L50" s="165">
        <v>692.7616879999999</v>
      </c>
      <c r="M50" s="165">
        <v>36.259819</v>
      </c>
      <c r="N50" s="165">
        <v>111.210465</v>
      </c>
      <c r="O50" s="165">
        <v>179.42270000000002</v>
      </c>
      <c r="P50" s="165">
        <v>4915.277236999999</v>
      </c>
      <c r="Q50" s="165">
        <v>586.6785080000001</v>
      </c>
      <c r="R50" s="165">
        <v>1033.845937</v>
      </c>
      <c r="S50" s="165">
        <v>1193.5986</v>
      </c>
      <c r="T50" s="165">
        <v>695.5212929999999</v>
      </c>
      <c r="U50" s="165">
        <v>586.206873</v>
      </c>
      <c r="V50" s="165">
        <v>655.933642</v>
      </c>
      <c r="W50" s="165">
        <v>155.876246</v>
      </c>
      <c r="X50" s="165">
        <v>7.616138</v>
      </c>
      <c r="Y50" s="165">
        <v>49.875212</v>
      </c>
      <c r="Z50" s="140" t="s">
        <v>59</v>
      </c>
      <c r="AA50" s="302">
        <v>2015</v>
      </c>
      <c r="AB50" s="122"/>
      <c r="AC50" s="122"/>
    </row>
    <row r="51" spans="1:29" ht="15">
      <c r="A51" s="128"/>
      <c r="B51" s="128" t="s">
        <v>4</v>
      </c>
      <c r="C51" s="297">
        <v>12233.405897</v>
      </c>
      <c r="D51" s="165">
        <v>1204.920038</v>
      </c>
      <c r="E51" s="165">
        <v>649.292254</v>
      </c>
      <c r="F51" s="165">
        <v>555.627784</v>
      </c>
      <c r="G51" s="165">
        <v>6511.562528</v>
      </c>
      <c r="H51" s="165">
        <v>280.945953</v>
      </c>
      <c r="I51" s="165">
        <v>4882.2571960000005</v>
      </c>
      <c r="J51" s="165">
        <v>11.613221</v>
      </c>
      <c r="K51" s="165">
        <v>361.555297</v>
      </c>
      <c r="L51" s="165">
        <v>673.66544</v>
      </c>
      <c r="M51" s="165">
        <v>23.115376</v>
      </c>
      <c r="N51" s="165">
        <v>106.06219800000001</v>
      </c>
      <c r="O51" s="165">
        <v>172.347847</v>
      </c>
      <c r="P51" s="165">
        <v>4472.607435999999</v>
      </c>
      <c r="Q51" s="165">
        <v>563.855639</v>
      </c>
      <c r="R51" s="165">
        <v>915.769774</v>
      </c>
      <c r="S51" s="165">
        <v>1072.378712</v>
      </c>
      <c r="T51" s="165">
        <v>686.8023900000001</v>
      </c>
      <c r="U51" s="165">
        <v>484.718322</v>
      </c>
      <c r="V51" s="165">
        <v>622.313274</v>
      </c>
      <c r="W51" s="165">
        <v>122.125177</v>
      </c>
      <c r="X51" s="165">
        <v>4.644148</v>
      </c>
      <c r="Y51" s="165">
        <v>44.315895</v>
      </c>
      <c r="Z51" s="140" t="s">
        <v>60</v>
      </c>
      <c r="AA51" s="302"/>
      <c r="AB51" s="122"/>
      <c r="AC51" s="122"/>
    </row>
    <row r="52" spans="1:29" ht="15">
      <c r="A52" s="128"/>
      <c r="B52" s="128" t="s">
        <v>5</v>
      </c>
      <c r="C52" s="297">
        <v>12524.154947</v>
      </c>
      <c r="D52" s="165">
        <v>1232.421271</v>
      </c>
      <c r="E52" s="165">
        <v>747.2227260000001</v>
      </c>
      <c r="F52" s="165">
        <v>485.19854499999997</v>
      </c>
      <c r="G52" s="165">
        <v>6344.845694000001</v>
      </c>
      <c r="H52" s="165">
        <v>299.488531</v>
      </c>
      <c r="I52" s="165">
        <v>4522.123078</v>
      </c>
      <c r="J52" s="165">
        <v>16.713810000000002</v>
      </c>
      <c r="K52" s="165">
        <v>389.95266100000003</v>
      </c>
      <c r="L52" s="165">
        <v>746.9600409999999</v>
      </c>
      <c r="M52" s="165">
        <v>39.212076</v>
      </c>
      <c r="N52" s="165">
        <v>133.426086</v>
      </c>
      <c r="O52" s="165">
        <v>196.96941099999998</v>
      </c>
      <c r="P52" s="165">
        <v>4874.744603</v>
      </c>
      <c r="Q52" s="165">
        <v>616.7160600000001</v>
      </c>
      <c r="R52" s="165">
        <v>1050.7074420000001</v>
      </c>
      <c r="S52" s="165">
        <v>1144.7546869999999</v>
      </c>
      <c r="T52" s="165">
        <v>760.105585</v>
      </c>
      <c r="U52" s="165">
        <v>465.66193499999997</v>
      </c>
      <c r="V52" s="165">
        <v>647.966422</v>
      </c>
      <c r="W52" s="165">
        <v>183.448694</v>
      </c>
      <c r="X52" s="165">
        <v>5.383778</v>
      </c>
      <c r="Y52" s="165">
        <v>72.143379</v>
      </c>
      <c r="Z52" s="140" t="s">
        <v>61</v>
      </c>
      <c r="AA52" s="302"/>
      <c r="AB52" s="122"/>
      <c r="AC52" s="122"/>
    </row>
    <row r="53" spans="1:29" ht="15">
      <c r="A53" s="128"/>
      <c r="B53" s="128" t="s">
        <v>6</v>
      </c>
      <c r="C53" s="297">
        <v>13356.418975</v>
      </c>
      <c r="D53" s="165">
        <v>1328.293737</v>
      </c>
      <c r="E53" s="165">
        <v>773.270374</v>
      </c>
      <c r="F53" s="165">
        <v>555.023363</v>
      </c>
      <c r="G53" s="165">
        <v>6947.0865539999995</v>
      </c>
      <c r="H53" s="165">
        <v>330.360427</v>
      </c>
      <c r="I53" s="165">
        <v>5065.679652</v>
      </c>
      <c r="J53" s="165">
        <v>21.992234</v>
      </c>
      <c r="K53" s="165">
        <v>413.818241</v>
      </c>
      <c r="L53" s="165">
        <v>738.192377</v>
      </c>
      <c r="M53" s="165">
        <v>11.061808000000001</v>
      </c>
      <c r="N53" s="165">
        <v>137.10748</v>
      </c>
      <c r="O53" s="165">
        <v>228.874335</v>
      </c>
      <c r="P53" s="165">
        <v>5014.715108</v>
      </c>
      <c r="Q53" s="165">
        <v>658.7022049999999</v>
      </c>
      <c r="R53" s="165">
        <v>1119.729317</v>
      </c>
      <c r="S53" s="165">
        <v>1169.7549439999998</v>
      </c>
      <c r="T53" s="165">
        <v>788.277324</v>
      </c>
      <c r="U53" s="165">
        <v>463.67506199999997</v>
      </c>
      <c r="V53" s="165">
        <v>626.624548</v>
      </c>
      <c r="W53" s="165">
        <v>176.44092600000002</v>
      </c>
      <c r="X53" s="165">
        <v>11.510781999999999</v>
      </c>
      <c r="Y53" s="165">
        <v>66.323576</v>
      </c>
      <c r="Z53" s="140" t="s">
        <v>62</v>
      </c>
      <c r="AA53" s="302"/>
      <c r="AB53" s="122"/>
      <c r="AC53" s="122"/>
    </row>
    <row r="54" spans="1:29" ht="15">
      <c r="A54" s="128"/>
      <c r="B54" s="128" t="s">
        <v>7</v>
      </c>
      <c r="C54" s="297">
        <v>11086.503282</v>
      </c>
      <c r="D54" s="165">
        <v>1157.175772</v>
      </c>
      <c r="E54" s="165">
        <v>710.7242739999999</v>
      </c>
      <c r="F54" s="165">
        <v>446.451498</v>
      </c>
      <c r="G54" s="165">
        <v>5239.377342</v>
      </c>
      <c r="H54" s="165">
        <v>362.39845299999996</v>
      </c>
      <c r="I54" s="165">
        <v>3419.305852</v>
      </c>
      <c r="J54" s="165">
        <v>14.037803</v>
      </c>
      <c r="K54" s="165">
        <v>361.688767</v>
      </c>
      <c r="L54" s="165">
        <v>701.29094</v>
      </c>
      <c r="M54" s="165">
        <v>8.238254999999999</v>
      </c>
      <c r="N54" s="165">
        <v>140.67936300000002</v>
      </c>
      <c r="O54" s="165">
        <v>231.737909</v>
      </c>
      <c r="P54" s="165">
        <v>4632.493565999999</v>
      </c>
      <c r="Q54" s="165">
        <v>445.625113</v>
      </c>
      <c r="R54" s="165">
        <v>1118.482526</v>
      </c>
      <c r="S54" s="165">
        <v>1128.6722209999998</v>
      </c>
      <c r="T54" s="165">
        <v>754.8052120000001</v>
      </c>
      <c r="U54" s="165">
        <v>468.54229300000003</v>
      </c>
      <c r="V54" s="165">
        <v>558.1868000000001</v>
      </c>
      <c r="W54" s="165">
        <v>132.90547800000002</v>
      </c>
      <c r="X54" s="165">
        <v>25.273923</v>
      </c>
      <c r="Y54" s="165">
        <v>57.456602</v>
      </c>
      <c r="Z54" s="140" t="s">
        <v>63</v>
      </c>
      <c r="AA54" s="302"/>
      <c r="AB54" s="122"/>
      <c r="AC54" s="122"/>
    </row>
    <row r="55" spans="1:29" ht="15">
      <c r="A55" s="128"/>
      <c r="B55" s="128" t="s">
        <v>8</v>
      </c>
      <c r="C55" s="297">
        <v>11967.329606</v>
      </c>
      <c r="D55" s="165">
        <v>1332.9875670000001</v>
      </c>
      <c r="E55" s="165">
        <v>757.534672</v>
      </c>
      <c r="F55" s="165">
        <v>575.452895</v>
      </c>
      <c r="G55" s="165">
        <v>5435.337112</v>
      </c>
      <c r="H55" s="165">
        <v>365.393901</v>
      </c>
      <c r="I55" s="165">
        <v>3559.650967</v>
      </c>
      <c r="J55" s="165">
        <v>13.993305</v>
      </c>
      <c r="K55" s="165">
        <v>400.31076</v>
      </c>
      <c r="L55" s="165">
        <v>762.967811</v>
      </c>
      <c r="M55" s="165">
        <v>11.445601</v>
      </c>
      <c r="N55" s="165">
        <v>123.487189</v>
      </c>
      <c r="O55" s="165">
        <v>198.087578</v>
      </c>
      <c r="P55" s="165">
        <v>5147.149281999999</v>
      </c>
      <c r="Q55" s="165">
        <v>695.3641829999999</v>
      </c>
      <c r="R55" s="165">
        <v>1165.457269</v>
      </c>
      <c r="S55" s="165">
        <v>1235.697063</v>
      </c>
      <c r="T55" s="165">
        <v>749.309715</v>
      </c>
      <c r="U55" s="165">
        <v>454.283925</v>
      </c>
      <c r="V55" s="165">
        <v>593.087473</v>
      </c>
      <c r="W55" s="165">
        <v>230.030903</v>
      </c>
      <c r="X55" s="165">
        <v>23.918751</v>
      </c>
      <c r="Y55" s="165">
        <v>51.855644999999996</v>
      </c>
      <c r="Z55" s="140" t="s">
        <v>64</v>
      </c>
      <c r="AA55" s="302"/>
      <c r="AB55" s="122"/>
      <c r="AC55" s="122"/>
    </row>
    <row r="56" spans="1:29" ht="15">
      <c r="A56" s="128"/>
      <c r="B56" s="128" t="s">
        <v>9</v>
      </c>
      <c r="C56" s="297">
        <v>11181.326483</v>
      </c>
      <c r="D56" s="165">
        <v>1345.163711</v>
      </c>
      <c r="E56" s="165">
        <v>730.765086</v>
      </c>
      <c r="F56" s="165">
        <v>614.398625</v>
      </c>
      <c r="G56" s="165">
        <v>5180.201598000001</v>
      </c>
      <c r="H56" s="165">
        <v>342.015245</v>
      </c>
      <c r="I56" s="165">
        <v>3418.787384</v>
      </c>
      <c r="J56" s="165">
        <v>6.028264</v>
      </c>
      <c r="K56" s="165">
        <v>432.83661700000005</v>
      </c>
      <c r="L56" s="165">
        <v>683.843888</v>
      </c>
      <c r="M56" s="165">
        <v>8.294839</v>
      </c>
      <c r="N56" s="165">
        <v>122.944664</v>
      </c>
      <c r="O56" s="165">
        <v>165.450697</v>
      </c>
      <c r="P56" s="165">
        <v>4603.568973</v>
      </c>
      <c r="Q56" s="165">
        <v>485.501692</v>
      </c>
      <c r="R56" s="165">
        <v>947.7554620000001</v>
      </c>
      <c r="S56" s="165">
        <v>1242.84889</v>
      </c>
      <c r="T56" s="165">
        <v>727.177409</v>
      </c>
      <c r="U56" s="165">
        <v>381.728891</v>
      </c>
      <c r="V56" s="165">
        <v>573.688666</v>
      </c>
      <c r="W56" s="165">
        <v>223.93329</v>
      </c>
      <c r="X56" s="165">
        <v>20.934673</v>
      </c>
      <c r="Y56" s="165">
        <v>52.392201</v>
      </c>
      <c r="Z56" s="140" t="s">
        <v>65</v>
      </c>
      <c r="AA56" s="302"/>
      <c r="AB56" s="122"/>
      <c r="AC56" s="122"/>
    </row>
    <row r="57" spans="1:29" ht="15">
      <c r="A57" s="129"/>
      <c r="B57" s="128"/>
      <c r="C57" s="3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40"/>
      <c r="AA57" s="255"/>
      <c r="AB57" s="122"/>
      <c r="AC57" s="122"/>
    </row>
    <row r="58" spans="1:34" s="203" customFormat="1" ht="90" customHeight="1">
      <c r="A58" s="147"/>
      <c r="B58" s="147"/>
      <c r="C58" s="147" t="s">
        <v>245</v>
      </c>
      <c r="D58" s="148" t="s">
        <v>131</v>
      </c>
      <c r="E58" s="214" t="s">
        <v>113</v>
      </c>
      <c r="F58" s="214" t="s">
        <v>114</v>
      </c>
      <c r="G58" s="148" t="s">
        <v>132</v>
      </c>
      <c r="H58" s="214" t="s">
        <v>115</v>
      </c>
      <c r="I58" s="214" t="s">
        <v>116</v>
      </c>
      <c r="J58" s="214" t="s">
        <v>117</v>
      </c>
      <c r="K58" s="214" t="s">
        <v>118</v>
      </c>
      <c r="L58" s="214" t="s">
        <v>119</v>
      </c>
      <c r="M58" s="214" t="s">
        <v>120</v>
      </c>
      <c r="N58" s="214" t="s">
        <v>121</v>
      </c>
      <c r="O58" s="214" t="s">
        <v>122</v>
      </c>
      <c r="P58" s="148" t="s">
        <v>133</v>
      </c>
      <c r="Q58" s="214" t="s">
        <v>123</v>
      </c>
      <c r="R58" s="214" t="s">
        <v>124</v>
      </c>
      <c r="S58" s="214" t="s">
        <v>125</v>
      </c>
      <c r="T58" s="214" t="s">
        <v>126</v>
      </c>
      <c r="U58" s="214" t="s">
        <v>127</v>
      </c>
      <c r="V58" s="214" t="s">
        <v>128</v>
      </c>
      <c r="W58" s="214" t="s">
        <v>129</v>
      </c>
      <c r="X58" s="214" t="s">
        <v>130</v>
      </c>
      <c r="Y58" s="148" t="s">
        <v>134</v>
      </c>
      <c r="Z58" s="147"/>
      <c r="AA58" s="172"/>
      <c r="AB58" s="201"/>
      <c r="AC58" s="201"/>
      <c r="AD58" s="202"/>
      <c r="AE58" s="202"/>
      <c r="AF58" s="202"/>
      <c r="AG58" s="202"/>
      <c r="AH58" s="202"/>
    </row>
    <row r="59" spans="1:3" ht="15">
      <c r="A59" s="22" t="s">
        <v>72</v>
      </c>
      <c r="B59" s="20"/>
      <c r="C59" s="20"/>
    </row>
    <row r="60" spans="1:34" ht="15">
      <c r="A60" s="141" t="s">
        <v>71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AH60" s="20"/>
    </row>
    <row r="61" spans="2:25" s="120" customFormat="1" ht="15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</row>
    <row r="62" spans="2:42" s="24" customFormat="1" ht="15">
      <c r="B62" s="1"/>
      <c r="C62" s="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4:41" ht="15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</row>
    <row r="64" spans="4:41" ht="15"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</row>
    <row r="65" spans="4:41" ht="15">
      <c r="D65" s="62">
        <v>1000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</row>
    <row r="66" spans="4:42" ht="15"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4:42" ht="15"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4:42" ht="15"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</row>
    <row r="69" spans="4:34" ht="15"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120"/>
      <c r="AC69" s="20"/>
      <c r="AD69" s="20"/>
      <c r="AE69" s="20"/>
      <c r="AF69" s="20"/>
      <c r="AG69" s="20"/>
      <c r="AH69" s="20"/>
    </row>
    <row r="70" spans="4:34" ht="15"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120"/>
      <c r="AC70" s="20"/>
      <c r="AD70" s="20"/>
      <c r="AE70" s="20"/>
      <c r="AF70" s="20"/>
      <c r="AG70" s="20"/>
      <c r="AH70" s="20"/>
    </row>
    <row r="71" spans="4:34" ht="15"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120"/>
      <c r="AE71" s="20"/>
      <c r="AF71" s="20"/>
      <c r="AG71" s="20"/>
      <c r="AH71" s="20"/>
    </row>
    <row r="72" spans="4:34" ht="15"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120"/>
      <c r="AF72" s="20"/>
      <c r="AG72" s="20"/>
      <c r="AH72" s="20"/>
    </row>
    <row r="73" spans="4:34" ht="15"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120"/>
      <c r="AF73" s="20"/>
      <c r="AG73" s="20"/>
      <c r="AH73" s="20"/>
    </row>
    <row r="74" spans="4:34" ht="15"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AF74" s="20"/>
      <c r="AG74" s="20"/>
      <c r="AH74" s="20"/>
    </row>
    <row r="75" spans="32:34" ht="15">
      <c r="AF75" s="20"/>
      <c r="AG75" s="20"/>
      <c r="AH75" s="20"/>
    </row>
    <row r="76" spans="4:34" ht="15"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AG76" s="20"/>
      <c r="AH76" s="20"/>
    </row>
    <row r="77" spans="4:34" ht="15"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AG77" s="20"/>
      <c r="AH77" s="20"/>
    </row>
    <row r="78" spans="4:34" ht="15"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AG78" s="20"/>
      <c r="AH78" s="20"/>
    </row>
    <row r="79" spans="4:34" ht="15"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AH79" s="20"/>
    </row>
    <row r="80" spans="4:34" ht="15"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AH80" s="20"/>
    </row>
    <row r="81" ht="15">
      <c r="AH81" s="20"/>
    </row>
  </sheetData>
  <sheetProtection/>
  <mergeCells count="1">
    <mergeCell ref="Z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73"/>
  <sheetViews>
    <sheetView showGridLines="0" zoomScalePageLayoutView="0" workbookViewId="0" topLeftCell="A1">
      <selection activeCell="Z33" sqref="Z33"/>
    </sheetView>
  </sheetViews>
  <sheetFormatPr defaultColWidth="9.140625" defaultRowHeight="15"/>
  <cols>
    <col min="1" max="1" width="9.421875" style="20" customWidth="1"/>
    <col min="2" max="3" width="11.57421875" style="20" customWidth="1"/>
    <col min="4" max="4" width="9.57421875" style="20" customWidth="1"/>
    <col min="5" max="5" width="13.140625" style="20" customWidth="1"/>
    <col min="6" max="6" width="13.8515625" style="20" customWidth="1"/>
    <col min="7" max="7" width="12.8515625" style="20" customWidth="1"/>
    <col min="8" max="8" width="12.28125" style="20" customWidth="1"/>
    <col min="9" max="9" width="12.7109375" style="20" customWidth="1"/>
    <col min="10" max="10" width="11.140625" style="20" bestFit="1" customWidth="1"/>
    <col min="11" max="11" width="10.140625" style="20" bestFit="1" customWidth="1"/>
    <col min="12" max="12" width="10.7109375" style="20" customWidth="1"/>
    <col min="13" max="13" width="13.00390625" style="20" customWidth="1"/>
    <col min="14" max="14" width="12.28125" style="20" customWidth="1"/>
    <col min="15" max="15" width="11.140625" style="20" bestFit="1" customWidth="1"/>
    <col min="16" max="16" width="11.140625" style="20" customWidth="1"/>
    <col min="17" max="17" width="12.57421875" style="20" customWidth="1"/>
    <col min="18" max="18" width="11.421875" style="20" customWidth="1"/>
    <col min="19" max="19" width="11.8515625" style="20" customWidth="1"/>
    <col min="20" max="20" width="11.57421875" style="20" customWidth="1"/>
    <col min="21" max="21" width="11.140625" style="20" customWidth="1"/>
    <col min="22" max="22" width="11.421875" style="20" customWidth="1"/>
    <col min="23" max="24" width="10.140625" style="20" bestFit="1" customWidth="1"/>
    <col min="25" max="25" width="13.28125" style="20" customWidth="1"/>
    <col min="26" max="26" width="10.7109375" style="20" customWidth="1"/>
    <col min="27" max="27" width="10.28125" style="20" customWidth="1"/>
    <col min="28" max="16384" width="9.140625" style="20" customWidth="1"/>
  </cols>
  <sheetData>
    <row r="1" spans="1:18" ht="15.75" customHeight="1">
      <c r="A1" s="16" t="s">
        <v>192</v>
      </c>
      <c r="B1" s="16"/>
      <c r="C1" s="16"/>
      <c r="K1" s="14"/>
      <c r="L1" s="1"/>
      <c r="M1" s="1"/>
      <c r="N1" s="1"/>
      <c r="O1" s="1"/>
      <c r="P1" s="1"/>
      <c r="Q1" s="1"/>
      <c r="R1" s="1"/>
    </row>
    <row r="2" spans="1:18" ht="15.75" customHeight="1">
      <c r="A2" s="16" t="s">
        <v>268</v>
      </c>
      <c r="B2" s="16"/>
      <c r="C2" s="16"/>
      <c r="K2" s="14"/>
      <c r="L2" s="1"/>
      <c r="M2" s="1"/>
      <c r="N2" s="1"/>
      <c r="O2" s="1"/>
      <c r="P2" s="1"/>
      <c r="Q2" s="1"/>
      <c r="R2" s="1"/>
    </row>
    <row r="3" spans="1:18" ht="15.75" customHeight="1">
      <c r="A3" s="16" t="s">
        <v>50</v>
      </c>
      <c r="B3" s="16"/>
      <c r="C3" s="16"/>
      <c r="K3" s="14"/>
      <c r="L3" s="1"/>
      <c r="M3" s="1"/>
      <c r="N3" s="1"/>
      <c r="O3" s="1"/>
      <c r="P3" s="1"/>
      <c r="Q3" s="1"/>
      <c r="R3" s="1"/>
    </row>
    <row r="4" spans="2:18" ht="4.5" customHeight="1">
      <c r="B4" s="15"/>
      <c r="C4" s="15"/>
      <c r="K4" s="14"/>
      <c r="L4" s="1"/>
      <c r="M4" s="1"/>
      <c r="N4" s="1"/>
      <c r="O4" s="1"/>
      <c r="P4" s="1"/>
      <c r="Q4" s="1"/>
      <c r="R4" s="1"/>
    </row>
    <row r="5" spans="1:28" s="13" customFormat="1" ht="104.25" customHeight="1">
      <c r="A5" s="124" t="s">
        <v>44</v>
      </c>
      <c r="B5" s="159"/>
      <c r="C5" s="159" t="s">
        <v>230</v>
      </c>
      <c r="D5" s="204" t="s">
        <v>247</v>
      </c>
      <c r="E5" s="205" t="s">
        <v>248</v>
      </c>
      <c r="F5" s="205" t="s">
        <v>38</v>
      </c>
      <c r="G5" s="204" t="s">
        <v>249</v>
      </c>
      <c r="H5" s="204" t="s">
        <v>37</v>
      </c>
      <c r="I5" s="204" t="s">
        <v>36</v>
      </c>
      <c r="J5" s="204" t="s">
        <v>35</v>
      </c>
      <c r="K5" s="204" t="s">
        <v>34</v>
      </c>
      <c r="L5" s="204" t="s">
        <v>33</v>
      </c>
      <c r="M5" s="204" t="s">
        <v>32</v>
      </c>
      <c r="N5" s="204" t="s">
        <v>31</v>
      </c>
      <c r="O5" s="204" t="s">
        <v>30</v>
      </c>
      <c r="P5" s="204" t="s">
        <v>250</v>
      </c>
      <c r="Q5" s="204" t="s">
        <v>258</v>
      </c>
      <c r="R5" s="204" t="s">
        <v>29</v>
      </c>
      <c r="S5" s="204" t="s">
        <v>28</v>
      </c>
      <c r="T5" s="204" t="s">
        <v>27</v>
      </c>
      <c r="U5" s="204" t="s">
        <v>26</v>
      </c>
      <c r="V5" s="204" t="s">
        <v>25</v>
      </c>
      <c r="W5" s="204" t="s">
        <v>24</v>
      </c>
      <c r="X5" s="204" t="s">
        <v>23</v>
      </c>
      <c r="Y5" s="204" t="s">
        <v>22</v>
      </c>
      <c r="Z5" s="204" t="s">
        <v>21</v>
      </c>
      <c r="AA5" s="408" t="s">
        <v>57</v>
      </c>
      <c r="AB5" s="409"/>
    </row>
    <row r="6" spans="1:28" ht="15" hidden="1">
      <c r="A6" s="127">
        <v>2012</v>
      </c>
      <c r="B6" s="128"/>
      <c r="C6" s="189">
        <f>C11+C12+C13+C14+C15+C16+C17+C18+C19+C20+C21+C22</f>
        <v>236545.14090900004</v>
      </c>
      <c r="D6" s="189">
        <f>D11+D12+D13+D14+D15+D16+D17+D18+D19+D20+D21+D22</f>
        <v>33925.388972</v>
      </c>
      <c r="E6" s="189">
        <f aca="true" t="shared" si="0" ref="E6:Z6">E11+E12+E13+E14+E15+E16+E17+E18+E19+E20+E21+E22</f>
        <v>28125.442175</v>
      </c>
      <c r="F6" s="189">
        <f t="shared" si="0"/>
        <v>5799.946797</v>
      </c>
      <c r="G6" s="189">
        <f t="shared" si="0"/>
        <v>174930.33075500003</v>
      </c>
      <c r="H6" s="189">
        <f t="shared" si="0"/>
        <v>15344.073363</v>
      </c>
      <c r="I6" s="189">
        <f t="shared" si="0"/>
        <v>73612.072291</v>
      </c>
      <c r="J6" s="189">
        <f t="shared" si="0"/>
        <v>1161.641315</v>
      </c>
      <c r="K6" s="189">
        <f t="shared" si="0"/>
        <v>10949.031926</v>
      </c>
      <c r="L6" s="189">
        <f t="shared" si="0"/>
        <v>11128.564675999998</v>
      </c>
      <c r="M6" s="189">
        <f t="shared" si="0"/>
        <v>3703.383037</v>
      </c>
      <c r="N6" s="189">
        <f t="shared" si="0"/>
        <v>2137.06934</v>
      </c>
      <c r="O6" s="189">
        <f t="shared" si="0"/>
        <v>17423.951643999997</v>
      </c>
      <c r="P6" s="189">
        <f t="shared" si="0"/>
        <v>39470.543163</v>
      </c>
      <c r="Q6" s="189">
        <f t="shared" si="0"/>
        <v>26699.251631</v>
      </c>
      <c r="R6" s="189">
        <f t="shared" si="0"/>
        <v>7248.446647000001</v>
      </c>
      <c r="S6" s="189">
        <f t="shared" si="0"/>
        <v>4352.554072</v>
      </c>
      <c r="T6" s="189">
        <f t="shared" si="0"/>
        <v>5893.361637</v>
      </c>
      <c r="U6" s="189">
        <f t="shared" si="0"/>
        <v>5177.29118</v>
      </c>
      <c r="V6" s="189">
        <f t="shared" si="0"/>
        <v>808.5119</v>
      </c>
      <c r="W6" s="189">
        <f t="shared" si="0"/>
        <v>1387.3242469999998</v>
      </c>
      <c r="X6" s="189">
        <f t="shared" si="0"/>
        <v>1674.633493</v>
      </c>
      <c r="Y6" s="189">
        <f t="shared" si="0"/>
        <v>157.128455</v>
      </c>
      <c r="Z6" s="189">
        <f t="shared" si="0"/>
        <v>990.169551</v>
      </c>
      <c r="AA6" s="280"/>
      <c r="AB6" s="281">
        <v>2012</v>
      </c>
    </row>
    <row r="7" spans="1:28" ht="15">
      <c r="A7" s="128">
        <v>2013</v>
      </c>
      <c r="B7" s="128"/>
      <c r="C7" s="189">
        <f>C24+C25+C26+C27+C28+C29+C30+C31+C32+C33+C34+C35</f>
        <v>251661.25011000002</v>
      </c>
      <c r="D7" s="189">
        <f>D24+D25+D26+D27+D28+D29+D30+D31+D32+D33+D34+D35</f>
        <v>36771.12699900001</v>
      </c>
      <c r="E7" s="189">
        <f aca="true" t="shared" si="1" ref="E7:Z7">E24+E25+E26+E27+E28+E29+E30+E31+E32+E33+E34+E35</f>
        <v>32034.333981000003</v>
      </c>
      <c r="F7" s="189">
        <f t="shared" si="1"/>
        <v>4736.793017999999</v>
      </c>
      <c r="G7" s="189">
        <f t="shared" si="1"/>
        <v>183811.325436</v>
      </c>
      <c r="H7" s="189">
        <f t="shared" si="1"/>
        <v>13926.322306000002</v>
      </c>
      <c r="I7" s="189">
        <f t="shared" si="1"/>
        <v>85896.094972</v>
      </c>
      <c r="J7" s="189">
        <f t="shared" si="1"/>
        <v>923.0192489999998</v>
      </c>
      <c r="K7" s="189">
        <f t="shared" si="1"/>
        <v>12411.704809</v>
      </c>
      <c r="L7" s="189">
        <f t="shared" si="1"/>
        <v>11890.116491</v>
      </c>
      <c r="M7" s="189">
        <f t="shared" si="1"/>
        <v>3414.0927580000002</v>
      </c>
      <c r="N7" s="189">
        <f t="shared" si="1"/>
        <v>2244.3794089999997</v>
      </c>
      <c r="O7" s="189">
        <f t="shared" si="1"/>
        <v>17425.969817</v>
      </c>
      <c r="P7" s="189">
        <f t="shared" si="1"/>
        <v>35679.625625</v>
      </c>
      <c r="Q7" s="189">
        <f t="shared" si="1"/>
        <v>30415.893985</v>
      </c>
      <c r="R7" s="189">
        <f t="shared" si="1"/>
        <v>9126.820426</v>
      </c>
      <c r="S7" s="189">
        <f t="shared" si="1"/>
        <v>4962.451502</v>
      </c>
      <c r="T7" s="189">
        <f t="shared" si="1"/>
        <v>6794.659346999999</v>
      </c>
      <c r="U7" s="189">
        <f t="shared" si="1"/>
        <v>5392.162421000001</v>
      </c>
      <c r="V7" s="189">
        <f t="shared" si="1"/>
        <v>844.85393</v>
      </c>
      <c r="W7" s="189">
        <f t="shared" si="1"/>
        <v>1619.0871189999998</v>
      </c>
      <c r="X7" s="189">
        <f t="shared" si="1"/>
        <v>1415.040185</v>
      </c>
      <c r="Y7" s="189">
        <f t="shared" si="1"/>
        <v>260.819055</v>
      </c>
      <c r="Z7" s="189">
        <f t="shared" si="1"/>
        <v>662.90369</v>
      </c>
      <c r="AA7" s="293"/>
      <c r="AB7" s="302">
        <v>2013</v>
      </c>
    </row>
    <row r="8" spans="1:28" ht="15">
      <c r="A8" s="128">
        <v>2014</v>
      </c>
      <c r="B8" s="128"/>
      <c r="C8" s="189">
        <f>C37+C38+C39+C40+C41+C42+C43+C44+C45+C46+C47+C48</f>
        <v>242177.003856</v>
      </c>
      <c r="D8" s="189">
        <f>D37+D38+D39+D40+D41+D42+D43+D44+D45+D46+D47+D48</f>
        <v>35995.804901</v>
      </c>
      <c r="E8" s="189">
        <f aca="true" t="shared" si="2" ref="E8:Z8">E37+E38+E39+E40+E41+E42+E43+E44+E45+E46+E47+E48</f>
        <v>30437.659719</v>
      </c>
      <c r="F8" s="189">
        <f t="shared" si="2"/>
        <v>5558.145181999999</v>
      </c>
      <c r="G8" s="189">
        <f t="shared" si="2"/>
        <v>176721.657658</v>
      </c>
      <c r="H8" s="189">
        <f t="shared" si="2"/>
        <v>13298.986638</v>
      </c>
      <c r="I8" s="189">
        <f t="shared" si="2"/>
        <v>78849.93424999999</v>
      </c>
      <c r="J8" s="189">
        <f t="shared" si="2"/>
        <v>847.098646</v>
      </c>
      <c r="K8" s="189">
        <f t="shared" si="2"/>
        <v>12152.088614000002</v>
      </c>
      <c r="L8" s="189">
        <f t="shared" si="2"/>
        <v>12187.234325000001</v>
      </c>
      <c r="M8" s="189">
        <f t="shared" si="2"/>
        <v>4289.973313</v>
      </c>
      <c r="N8" s="189">
        <f t="shared" si="2"/>
        <v>2628.3589660000002</v>
      </c>
      <c r="O8" s="189">
        <f t="shared" si="2"/>
        <v>17702.414339000003</v>
      </c>
      <c r="P8" s="189">
        <f t="shared" si="2"/>
        <v>34765.568567</v>
      </c>
      <c r="Q8" s="189">
        <f t="shared" si="2"/>
        <v>29006.394102000002</v>
      </c>
      <c r="R8" s="189">
        <f t="shared" si="2"/>
        <v>7717.928208</v>
      </c>
      <c r="S8" s="189">
        <f t="shared" si="2"/>
        <v>4663.919609</v>
      </c>
      <c r="T8" s="189">
        <f t="shared" si="2"/>
        <v>6912.898799</v>
      </c>
      <c r="U8" s="189">
        <f t="shared" si="2"/>
        <v>5642.135536</v>
      </c>
      <c r="V8" s="189">
        <f t="shared" si="2"/>
        <v>978.7617350000002</v>
      </c>
      <c r="W8" s="189">
        <f t="shared" si="2"/>
        <v>1778.298503</v>
      </c>
      <c r="X8" s="189">
        <f t="shared" si="2"/>
        <v>1048.594427</v>
      </c>
      <c r="Y8" s="189">
        <f t="shared" si="2"/>
        <v>263.857285</v>
      </c>
      <c r="Z8" s="189">
        <f t="shared" si="2"/>
        <v>453.147195</v>
      </c>
      <c r="AA8" s="293"/>
      <c r="AB8" s="302">
        <v>2014</v>
      </c>
    </row>
    <row r="9" spans="1:28" ht="15">
      <c r="A9" s="127" t="s">
        <v>301</v>
      </c>
      <c r="B9" s="128"/>
      <c r="C9" s="190">
        <v>124955.83308799998</v>
      </c>
      <c r="D9" s="190">
        <v>20808.470316</v>
      </c>
      <c r="E9" s="190">
        <v>16743.709414</v>
      </c>
      <c r="F9" s="190">
        <v>4064.760902000001</v>
      </c>
      <c r="G9" s="190">
        <v>86964.361309</v>
      </c>
      <c r="H9" s="190">
        <v>6029.695425</v>
      </c>
      <c r="I9" s="190">
        <v>40654.403852</v>
      </c>
      <c r="J9" s="190">
        <v>1665.1946850000004</v>
      </c>
      <c r="K9" s="190">
        <v>6635.053912999999</v>
      </c>
      <c r="L9" s="190">
        <v>7005.920384</v>
      </c>
      <c r="M9" s="190">
        <v>2127.479309</v>
      </c>
      <c r="N9" s="190">
        <v>1499.614373</v>
      </c>
      <c r="O9" s="190">
        <v>6512.738703</v>
      </c>
      <c r="P9" s="190">
        <v>14834.260665000003</v>
      </c>
      <c r="Q9" s="190">
        <v>16912.811275</v>
      </c>
      <c r="R9" s="190">
        <v>5276.584869</v>
      </c>
      <c r="S9" s="190">
        <v>2428.860527</v>
      </c>
      <c r="T9" s="190">
        <v>3680.1293960000007</v>
      </c>
      <c r="U9" s="190">
        <v>3151.148666</v>
      </c>
      <c r="V9" s="190">
        <v>611.5382079999999</v>
      </c>
      <c r="W9" s="190">
        <v>1078.3150959999998</v>
      </c>
      <c r="X9" s="190">
        <v>478.65338399999996</v>
      </c>
      <c r="Y9" s="190">
        <v>207.581129</v>
      </c>
      <c r="Z9" s="190">
        <v>270.19018800000003</v>
      </c>
      <c r="AA9" s="406"/>
      <c r="AB9" s="302" t="s">
        <v>302</v>
      </c>
    </row>
    <row r="10" spans="1:28" ht="15">
      <c r="A10" s="124"/>
      <c r="B10" s="124" t="s">
        <v>45</v>
      </c>
      <c r="C10" s="125"/>
      <c r="D10" s="206"/>
      <c r="E10" s="207"/>
      <c r="F10" s="207"/>
      <c r="G10" s="208"/>
      <c r="H10" s="209"/>
      <c r="I10" s="209"/>
      <c r="J10" s="209"/>
      <c r="K10" s="209"/>
      <c r="L10" s="209"/>
      <c r="M10" s="209"/>
      <c r="N10" s="209"/>
      <c r="O10" s="209"/>
      <c r="P10" s="209"/>
      <c r="Q10" s="210"/>
      <c r="R10" s="210"/>
      <c r="S10" s="210"/>
      <c r="T10" s="210"/>
      <c r="U10" s="210"/>
      <c r="V10" s="210"/>
      <c r="W10" s="210"/>
      <c r="X10" s="210"/>
      <c r="Y10" s="210"/>
      <c r="Z10" s="215"/>
      <c r="AA10" s="237" t="s">
        <v>58</v>
      </c>
      <c r="AB10" s="238"/>
    </row>
    <row r="11" spans="1:28" ht="15" hidden="1">
      <c r="A11" s="128">
        <v>2012</v>
      </c>
      <c r="B11" s="128" t="s">
        <v>3</v>
      </c>
      <c r="C11" s="297">
        <v>17468.975947</v>
      </c>
      <c r="D11" s="288">
        <v>2402.0727540000003</v>
      </c>
      <c r="E11" s="288">
        <v>2032.376911</v>
      </c>
      <c r="F11" s="288">
        <v>369.69584299999997</v>
      </c>
      <c r="G11" s="288">
        <v>13185.384848</v>
      </c>
      <c r="H11" s="288">
        <v>1228.1284950000002</v>
      </c>
      <c r="I11" s="288">
        <v>5283.307404</v>
      </c>
      <c r="J11" s="288">
        <v>32.008532</v>
      </c>
      <c r="K11" s="288">
        <v>737.9720130000001</v>
      </c>
      <c r="L11" s="288">
        <v>850.022304</v>
      </c>
      <c r="M11" s="288">
        <v>341.550745</v>
      </c>
      <c r="N11" s="288">
        <v>183.452491</v>
      </c>
      <c r="O11" s="288">
        <v>1109.63031</v>
      </c>
      <c r="P11" s="288">
        <v>3419.312554</v>
      </c>
      <c r="Q11" s="288">
        <v>1781.352429</v>
      </c>
      <c r="R11" s="288">
        <v>283.471407</v>
      </c>
      <c r="S11" s="288">
        <v>280.886015</v>
      </c>
      <c r="T11" s="288">
        <v>446.74681699999996</v>
      </c>
      <c r="U11" s="288">
        <v>389.34062</v>
      </c>
      <c r="V11" s="288">
        <v>79.125068</v>
      </c>
      <c r="W11" s="288">
        <v>102.93691199999999</v>
      </c>
      <c r="X11" s="288">
        <v>194.660565</v>
      </c>
      <c r="Y11" s="288">
        <v>4.1850249999999996</v>
      </c>
      <c r="Z11" s="288">
        <v>100.165916</v>
      </c>
      <c r="AA11" s="140" t="s">
        <v>59</v>
      </c>
      <c r="AB11" s="256">
        <v>2012</v>
      </c>
    </row>
    <row r="12" spans="1:28" ht="15" hidden="1">
      <c r="A12" s="128"/>
      <c r="B12" s="128" t="s">
        <v>4</v>
      </c>
      <c r="C12" s="297">
        <v>17787.292746000003</v>
      </c>
      <c r="D12" s="288">
        <v>2548.1428609999994</v>
      </c>
      <c r="E12" s="288">
        <v>2222.525263</v>
      </c>
      <c r="F12" s="288">
        <v>325.617598</v>
      </c>
      <c r="G12" s="288">
        <v>13201.273294000002</v>
      </c>
      <c r="H12" s="288">
        <v>1397.0635479999999</v>
      </c>
      <c r="I12" s="288">
        <v>5196.211179</v>
      </c>
      <c r="J12" s="288">
        <v>202.405104</v>
      </c>
      <c r="K12" s="288">
        <v>757.813892</v>
      </c>
      <c r="L12" s="288">
        <v>917.4744350000001</v>
      </c>
      <c r="M12" s="288">
        <v>242.460153</v>
      </c>
      <c r="N12" s="288">
        <v>136.939762</v>
      </c>
      <c r="O12" s="288">
        <v>1139.123675</v>
      </c>
      <c r="P12" s="288">
        <v>3211.781546</v>
      </c>
      <c r="Q12" s="288">
        <v>2001.7983530000004</v>
      </c>
      <c r="R12" s="288">
        <v>396.485501</v>
      </c>
      <c r="S12" s="288">
        <v>332.595613</v>
      </c>
      <c r="T12" s="288">
        <v>521.574387</v>
      </c>
      <c r="U12" s="288">
        <v>457.020988</v>
      </c>
      <c r="V12" s="288">
        <v>73.796431</v>
      </c>
      <c r="W12" s="288">
        <v>107.09598600000001</v>
      </c>
      <c r="X12" s="288">
        <v>103.668256</v>
      </c>
      <c r="Y12" s="288">
        <v>9.561191</v>
      </c>
      <c r="Z12" s="288">
        <v>36.078238</v>
      </c>
      <c r="AA12" s="140" t="s">
        <v>60</v>
      </c>
      <c r="AB12" s="258"/>
    </row>
    <row r="13" spans="1:28" ht="15" hidden="1">
      <c r="A13" s="128"/>
      <c r="B13" s="128" t="s">
        <v>5</v>
      </c>
      <c r="C13" s="297">
        <v>20677.495770000005</v>
      </c>
      <c r="D13" s="288">
        <v>3314.625889</v>
      </c>
      <c r="E13" s="288">
        <v>2434.219636</v>
      </c>
      <c r="F13" s="288">
        <v>880.406253</v>
      </c>
      <c r="G13" s="288">
        <v>14981.145701000001</v>
      </c>
      <c r="H13" s="288">
        <v>1303.671227</v>
      </c>
      <c r="I13" s="288">
        <v>6063.162121</v>
      </c>
      <c r="J13" s="288">
        <v>115.185092</v>
      </c>
      <c r="K13" s="288">
        <v>916.7513270000001</v>
      </c>
      <c r="L13" s="288">
        <v>1082.3996399999999</v>
      </c>
      <c r="M13" s="288">
        <v>202.683402</v>
      </c>
      <c r="N13" s="288">
        <v>184.973149</v>
      </c>
      <c r="O13" s="288">
        <v>1330.601587</v>
      </c>
      <c r="P13" s="288">
        <v>3781.718156</v>
      </c>
      <c r="Q13" s="288">
        <v>2343.7939220000003</v>
      </c>
      <c r="R13" s="288">
        <v>516.398624</v>
      </c>
      <c r="S13" s="288">
        <v>402.149408</v>
      </c>
      <c r="T13" s="288">
        <v>534.2415</v>
      </c>
      <c r="U13" s="288">
        <v>497.591926</v>
      </c>
      <c r="V13" s="288">
        <v>74.398518</v>
      </c>
      <c r="W13" s="288">
        <v>138.482763</v>
      </c>
      <c r="X13" s="288">
        <v>168.602268</v>
      </c>
      <c r="Y13" s="288">
        <v>11.928915000000002</v>
      </c>
      <c r="Z13" s="288">
        <v>37.930258</v>
      </c>
      <c r="AA13" s="140" t="s">
        <v>61</v>
      </c>
      <c r="AB13" s="259"/>
    </row>
    <row r="14" spans="1:28" ht="15" hidden="1">
      <c r="A14" s="128"/>
      <c r="B14" s="128" t="s">
        <v>6</v>
      </c>
      <c r="C14" s="297">
        <v>19272.813948</v>
      </c>
      <c r="D14" s="288">
        <v>2770.207124</v>
      </c>
      <c r="E14" s="288">
        <v>2285.450457</v>
      </c>
      <c r="F14" s="288">
        <v>484.756667</v>
      </c>
      <c r="G14" s="288">
        <v>14337.923180999998</v>
      </c>
      <c r="H14" s="288">
        <v>1394.574778</v>
      </c>
      <c r="I14" s="288">
        <v>6010.98707</v>
      </c>
      <c r="J14" s="288">
        <v>123.064021</v>
      </c>
      <c r="K14" s="288">
        <v>754.235639</v>
      </c>
      <c r="L14" s="288">
        <v>914.2751310000001</v>
      </c>
      <c r="M14" s="288">
        <v>265.553143</v>
      </c>
      <c r="N14" s="288">
        <v>186.75115599999998</v>
      </c>
      <c r="O14" s="288">
        <v>1586.0950249999999</v>
      </c>
      <c r="P14" s="288">
        <v>3102.387218</v>
      </c>
      <c r="Q14" s="288">
        <v>2121.907049</v>
      </c>
      <c r="R14" s="288">
        <v>587.868705</v>
      </c>
      <c r="S14" s="288">
        <v>359.37157299999996</v>
      </c>
      <c r="T14" s="288">
        <v>424.21287800000005</v>
      </c>
      <c r="U14" s="288">
        <v>408.843832</v>
      </c>
      <c r="V14" s="288">
        <v>94.588569</v>
      </c>
      <c r="W14" s="288">
        <v>112.178412</v>
      </c>
      <c r="X14" s="288">
        <v>118.466159</v>
      </c>
      <c r="Y14" s="288">
        <v>16.376921</v>
      </c>
      <c r="Z14" s="288">
        <v>42.776593999999996</v>
      </c>
      <c r="AA14" s="140" t="s">
        <v>62</v>
      </c>
      <c r="AB14" s="259"/>
    </row>
    <row r="15" spans="1:28" ht="15" hidden="1">
      <c r="A15" s="128"/>
      <c r="B15" s="128" t="s">
        <v>7</v>
      </c>
      <c r="C15" s="297">
        <v>21750.448591</v>
      </c>
      <c r="D15" s="288">
        <v>3248.773639</v>
      </c>
      <c r="E15" s="288">
        <v>2598.939022</v>
      </c>
      <c r="F15" s="288">
        <v>649.834617</v>
      </c>
      <c r="G15" s="288">
        <v>16011.657433</v>
      </c>
      <c r="H15" s="288">
        <v>1490.186939</v>
      </c>
      <c r="I15" s="288">
        <v>7301.24575</v>
      </c>
      <c r="J15" s="288">
        <v>123.621058</v>
      </c>
      <c r="K15" s="288">
        <v>975.841646</v>
      </c>
      <c r="L15" s="288">
        <v>1086.853787</v>
      </c>
      <c r="M15" s="288">
        <v>388.92978899999997</v>
      </c>
      <c r="N15" s="288">
        <v>237.289743</v>
      </c>
      <c r="O15" s="288">
        <v>1602.694018</v>
      </c>
      <c r="P15" s="288">
        <v>2804.9947030000003</v>
      </c>
      <c r="Q15" s="288">
        <v>2448.891749</v>
      </c>
      <c r="R15" s="288">
        <v>674.742192</v>
      </c>
      <c r="S15" s="288">
        <v>439.810471</v>
      </c>
      <c r="T15" s="288">
        <v>451.765147</v>
      </c>
      <c r="U15" s="288">
        <v>462.291366</v>
      </c>
      <c r="V15" s="288">
        <v>75.502314</v>
      </c>
      <c r="W15" s="288">
        <v>119.241193</v>
      </c>
      <c r="X15" s="288">
        <v>204.564534</v>
      </c>
      <c r="Y15" s="288">
        <v>20.974532</v>
      </c>
      <c r="Z15" s="288">
        <v>41.125769999999996</v>
      </c>
      <c r="AA15" s="140" t="s">
        <v>63</v>
      </c>
      <c r="AB15" s="260"/>
    </row>
    <row r="16" spans="1:28" ht="15" hidden="1">
      <c r="A16" s="128"/>
      <c r="B16" s="128" t="s">
        <v>8</v>
      </c>
      <c r="C16" s="297">
        <v>20437.938447999997</v>
      </c>
      <c r="D16" s="288">
        <v>2572.4003079999998</v>
      </c>
      <c r="E16" s="288">
        <v>2163.187309</v>
      </c>
      <c r="F16" s="288">
        <v>409.212999</v>
      </c>
      <c r="G16" s="288">
        <v>15593.613421</v>
      </c>
      <c r="H16" s="288">
        <v>1358.3381370000002</v>
      </c>
      <c r="I16" s="288">
        <v>6919.230262</v>
      </c>
      <c r="J16" s="288">
        <v>84.948728</v>
      </c>
      <c r="K16" s="288">
        <v>953.0846459999999</v>
      </c>
      <c r="L16" s="288">
        <v>872.541424</v>
      </c>
      <c r="M16" s="288">
        <v>446.012722</v>
      </c>
      <c r="N16" s="288">
        <v>196.58421299999998</v>
      </c>
      <c r="O16" s="288">
        <v>1654.450648</v>
      </c>
      <c r="P16" s="288">
        <v>3108.4226409999997</v>
      </c>
      <c r="Q16" s="288">
        <v>2202.736868</v>
      </c>
      <c r="R16" s="288">
        <v>693.88807</v>
      </c>
      <c r="S16" s="288">
        <v>395.05449300000004</v>
      </c>
      <c r="T16" s="288">
        <v>409.617127</v>
      </c>
      <c r="U16" s="288">
        <v>412.469574</v>
      </c>
      <c r="V16" s="288">
        <v>60.656842</v>
      </c>
      <c r="W16" s="288">
        <v>98.923957</v>
      </c>
      <c r="X16" s="288">
        <v>114.173432</v>
      </c>
      <c r="Y16" s="288">
        <v>17.953373</v>
      </c>
      <c r="Z16" s="288">
        <v>69.187851</v>
      </c>
      <c r="AA16" s="140" t="s">
        <v>64</v>
      </c>
      <c r="AB16" s="263"/>
    </row>
    <row r="17" spans="1:28" ht="15" hidden="1">
      <c r="A17" s="128"/>
      <c r="B17" s="128" t="s">
        <v>9</v>
      </c>
      <c r="C17" s="297">
        <v>20835.202908</v>
      </c>
      <c r="D17" s="288">
        <v>2764.3830470000003</v>
      </c>
      <c r="E17" s="288">
        <v>2252.5717480000003</v>
      </c>
      <c r="F17" s="288">
        <v>511.811299</v>
      </c>
      <c r="G17" s="288">
        <v>15800.775088999999</v>
      </c>
      <c r="H17" s="288">
        <v>1307.21416</v>
      </c>
      <c r="I17" s="288">
        <v>7620.059916</v>
      </c>
      <c r="J17" s="288">
        <v>67.536412</v>
      </c>
      <c r="K17" s="288">
        <v>996.026298</v>
      </c>
      <c r="L17" s="288">
        <v>1058.4199480000002</v>
      </c>
      <c r="M17" s="288">
        <v>334.45565500000004</v>
      </c>
      <c r="N17" s="288">
        <v>149.134671</v>
      </c>
      <c r="O17" s="288">
        <v>1345.684736</v>
      </c>
      <c r="P17" s="288">
        <v>2922.243293</v>
      </c>
      <c r="Q17" s="288">
        <v>2235.7428299999997</v>
      </c>
      <c r="R17" s="288">
        <v>589.3761030000001</v>
      </c>
      <c r="S17" s="288">
        <v>364.211081</v>
      </c>
      <c r="T17" s="288">
        <v>523.853344</v>
      </c>
      <c r="U17" s="288">
        <v>410.81321399999996</v>
      </c>
      <c r="V17" s="288">
        <v>61.68442700000001</v>
      </c>
      <c r="W17" s="288">
        <v>112.84766</v>
      </c>
      <c r="X17" s="288">
        <v>155.391807</v>
      </c>
      <c r="Y17" s="288">
        <v>17.565193999999998</v>
      </c>
      <c r="Z17" s="288">
        <v>34.301942000000004</v>
      </c>
      <c r="AA17" s="140" t="s">
        <v>65</v>
      </c>
      <c r="AB17" s="263"/>
    </row>
    <row r="18" spans="1:28" ht="15" hidden="1">
      <c r="A18" s="128"/>
      <c r="B18" s="128" t="s">
        <v>10</v>
      </c>
      <c r="C18" s="297">
        <v>18828.477768999994</v>
      </c>
      <c r="D18" s="288">
        <v>2541.829952</v>
      </c>
      <c r="E18" s="288">
        <v>2064.345513</v>
      </c>
      <c r="F18" s="288">
        <v>477.484439</v>
      </c>
      <c r="G18" s="288">
        <v>14192.959472999997</v>
      </c>
      <c r="H18" s="288">
        <v>1120.1427720000002</v>
      </c>
      <c r="I18" s="288">
        <v>5948.303837</v>
      </c>
      <c r="J18" s="288">
        <v>103.238819</v>
      </c>
      <c r="K18" s="288">
        <v>873.087215</v>
      </c>
      <c r="L18" s="288">
        <v>664.9882759999999</v>
      </c>
      <c r="M18" s="288">
        <v>236.026076</v>
      </c>
      <c r="N18" s="288">
        <v>150.84162</v>
      </c>
      <c r="O18" s="288">
        <v>1684.628646</v>
      </c>
      <c r="P18" s="288">
        <v>3411.7022119999997</v>
      </c>
      <c r="Q18" s="288">
        <v>2031.1799220000003</v>
      </c>
      <c r="R18" s="288">
        <v>522.802785</v>
      </c>
      <c r="S18" s="288">
        <v>283.929125</v>
      </c>
      <c r="T18" s="288">
        <v>516.109022</v>
      </c>
      <c r="U18" s="288">
        <v>391.993049</v>
      </c>
      <c r="V18" s="288">
        <v>42.893330999999996</v>
      </c>
      <c r="W18" s="288">
        <v>106.501546</v>
      </c>
      <c r="X18" s="288">
        <v>152.349959</v>
      </c>
      <c r="Y18" s="288">
        <v>14.601105</v>
      </c>
      <c r="Z18" s="288">
        <v>62.508421999999996</v>
      </c>
      <c r="AA18" s="140" t="s">
        <v>66</v>
      </c>
      <c r="AB18" s="271"/>
    </row>
    <row r="19" spans="1:28" ht="15" hidden="1">
      <c r="A19" s="128"/>
      <c r="B19" s="128" t="s">
        <v>14</v>
      </c>
      <c r="C19" s="297">
        <v>19924.305446000002</v>
      </c>
      <c r="D19" s="288">
        <v>2643.9826940000003</v>
      </c>
      <c r="E19" s="288">
        <v>2197.251279</v>
      </c>
      <c r="F19" s="288">
        <v>446.73141499999997</v>
      </c>
      <c r="G19" s="288">
        <v>14601.195876</v>
      </c>
      <c r="H19" s="288">
        <v>1238.726774</v>
      </c>
      <c r="I19" s="288">
        <v>5859.748665</v>
      </c>
      <c r="J19" s="288">
        <v>57.028044</v>
      </c>
      <c r="K19" s="288">
        <v>973.893468</v>
      </c>
      <c r="L19" s="288">
        <v>986.825217</v>
      </c>
      <c r="M19" s="288">
        <v>369.917887</v>
      </c>
      <c r="N19" s="288">
        <v>163.065597</v>
      </c>
      <c r="O19" s="288">
        <v>1582.296084</v>
      </c>
      <c r="P19" s="288">
        <v>3369.69414</v>
      </c>
      <c r="Q19" s="288">
        <v>2294.429348</v>
      </c>
      <c r="R19" s="288">
        <v>579.3728930000001</v>
      </c>
      <c r="S19" s="288">
        <v>375.367886</v>
      </c>
      <c r="T19" s="288">
        <v>604.9014109999999</v>
      </c>
      <c r="U19" s="288">
        <v>421.68778499999996</v>
      </c>
      <c r="V19" s="288">
        <v>49.114697</v>
      </c>
      <c r="W19" s="288">
        <v>118.296333</v>
      </c>
      <c r="X19" s="288">
        <v>134.828802</v>
      </c>
      <c r="Y19" s="288">
        <v>10.859541</v>
      </c>
      <c r="Z19" s="288">
        <v>384.697528</v>
      </c>
      <c r="AA19" s="140" t="s">
        <v>67</v>
      </c>
      <c r="AB19" s="272"/>
    </row>
    <row r="20" spans="1:28" ht="15" hidden="1">
      <c r="A20" s="128"/>
      <c r="B20" s="128" t="s">
        <v>11</v>
      </c>
      <c r="C20" s="297">
        <v>18786.696814</v>
      </c>
      <c r="D20" s="288">
        <v>2637.814918</v>
      </c>
      <c r="E20" s="288">
        <v>2290.612944</v>
      </c>
      <c r="F20" s="288">
        <v>347.201974</v>
      </c>
      <c r="G20" s="288">
        <v>13818.393649999998</v>
      </c>
      <c r="H20" s="288">
        <v>1234.572283</v>
      </c>
      <c r="I20" s="288">
        <v>5553.022403</v>
      </c>
      <c r="J20" s="288">
        <v>95.89157300000001</v>
      </c>
      <c r="K20" s="288">
        <v>959.904792</v>
      </c>
      <c r="L20" s="288">
        <v>883.188412</v>
      </c>
      <c r="M20" s="288">
        <v>263.066046</v>
      </c>
      <c r="N20" s="288">
        <v>153.33529000000001</v>
      </c>
      <c r="O20" s="288">
        <v>1515.512248</v>
      </c>
      <c r="P20" s="288">
        <v>3159.900603</v>
      </c>
      <c r="Q20" s="288">
        <v>2304.1661209999997</v>
      </c>
      <c r="R20" s="288">
        <v>693.504005</v>
      </c>
      <c r="S20" s="288">
        <v>384.06118699999996</v>
      </c>
      <c r="T20" s="288">
        <v>512.4701680000001</v>
      </c>
      <c r="U20" s="288">
        <v>392.801245</v>
      </c>
      <c r="V20" s="288">
        <v>55.783775</v>
      </c>
      <c r="W20" s="288">
        <v>110.44552499999999</v>
      </c>
      <c r="X20" s="288">
        <v>144.637628</v>
      </c>
      <c r="Y20" s="288">
        <v>10.462588</v>
      </c>
      <c r="Z20" s="288">
        <v>26.322125</v>
      </c>
      <c r="AA20" s="140" t="s">
        <v>68</v>
      </c>
      <c r="AB20" s="274"/>
    </row>
    <row r="21" spans="1:28" ht="15" hidden="1">
      <c r="A21" s="128"/>
      <c r="B21" s="128" t="s">
        <v>12</v>
      </c>
      <c r="C21" s="297">
        <v>20947.983268000004</v>
      </c>
      <c r="D21" s="288">
        <v>3121.255758</v>
      </c>
      <c r="E21" s="288">
        <v>2795.223602</v>
      </c>
      <c r="F21" s="288">
        <v>326.03215600000004</v>
      </c>
      <c r="G21" s="288">
        <v>15195.351386999999</v>
      </c>
      <c r="H21" s="288">
        <v>1099.868733</v>
      </c>
      <c r="I21" s="288">
        <v>6320.802882</v>
      </c>
      <c r="J21" s="288">
        <v>66.579261</v>
      </c>
      <c r="K21" s="288">
        <v>1105.752181</v>
      </c>
      <c r="L21" s="288">
        <v>954.6938610000001</v>
      </c>
      <c r="M21" s="288">
        <v>339.750256</v>
      </c>
      <c r="N21" s="288">
        <v>199.427336</v>
      </c>
      <c r="O21" s="288">
        <v>1551.442918</v>
      </c>
      <c r="P21" s="288">
        <v>3557.033959</v>
      </c>
      <c r="Q21" s="288">
        <v>2552.5103280000003</v>
      </c>
      <c r="R21" s="288">
        <v>854.3186430000001</v>
      </c>
      <c r="S21" s="288">
        <v>387.753168</v>
      </c>
      <c r="T21" s="288">
        <v>512.045616</v>
      </c>
      <c r="U21" s="288">
        <v>487.397423</v>
      </c>
      <c r="V21" s="288">
        <v>65.057722</v>
      </c>
      <c r="W21" s="288">
        <v>122.229179</v>
      </c>
      <c r="X21" s="288">
        <v>112.919771</v>
      </c>
      <c r="Y21" s="288">
        <v>10.788806000000001</v>
      </c>
      <c r="Z21" s="288">
        <v>78.86579499999999</v>
      </c>
      <c r="AA21" s="140" t="s">
        <v>69</v>
      </c>
      <c r="AB21" s="281"/>
    </row>
    <row r="22" spans="1:28" ht="15" hidden="1">
      <c r="A22" s="128"/>
      <c r="B22" s="128" t="s">
        <v>13</v>
      </c>
      <c r="C22" s="297">
        <v>19827.509254000004</v>
      </c>
      <c r="D22" s="288">
        <v>3359.900028</v>
      </c>
      <c r="E22" s="288">
        <v>2788.738491</v>
      </c>
      <c r="F22" s="288">
        <v>571.1615370000001</v>
      </c>
      <c r="G22" s="288">
        <v>14010.657402000003</v>
      </c>
      <c r="H22" s="288">
        <v>1171.585517</v>
      </c>
      <c r="I22" s="288">
        <v>5535.990802</v>
      </c>
      <c r="J22" s="288">
        <v>90.134671</v>
      </c>
      <c r="K22" s="288">
        <v>944.668809</v>
      </c>
      <c r="L22" s="288">
        <v>856.882241</v>
      </c>
      <c r="M22" s="288">
        <v>272.977163</v>
      </c>
      <c r="N22" s="288">
        <v>195.274312</v>
      </c>
      <c r="O22" s="288">
        <v>1321.791749</v>
      </c>
      <c r="P22" s="288">
        <v>3621.3521379999997</v>
      </c>
      <c r="Q22" s="288">
        <v>2380.742712</v>
      </c>
      <c r="R22" s="288">
        <v>856.217719</v>
      </c>
      <c r="S22" s="288">
        <v>347.364052</v>
      </c>
      <c r="T22" s="288">
        <v>435.82421999999997</v>
      </c>
      <c r="U22" s="288">
        <v>445.040158</v>
      </c>
      <c r="V22" s="288">
        <v>75.910206</v>
      </c>
      <c r="W22" s="288">
        <v>138.144781</v>
      </c>
      <c r="X22" s="288">
        <v>70.370312</v>
      </c>
      <c r="Y22" s="288">
        <v>11.871264</v>
      </c>
      <c r="Z22" s="288">
        <v>76.20911199999999</v>
      </c>
      <c r="AA22" s="140" t="s">
        <v>70</v>
      </c>
      <c r="AB22" s="281"/>
    </row>
    <row r="23" spans="1:28" ht="15" hidden="1">
      <c r="A23" s="128"/>
      <c r="B23" s="128"/>
      <c r="C23" s="297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140"/>
      <c r="AB23" s="281"/>
    </row>
    <row r="24" spans="1:28" ht="18" customHeight="1">
      <c r="A24" s="128">
        <v>2013</v>
      </c>
      <c r="B24" s="128" t="s">
        <v>3</v>
      </c>
      <c r="C24" s="297">
        <v>18802.567908999998</v>
      </c>
      <c r="D24" s="288">
        <v>2598.628818</v>
      </c>
      <c r="E24" s="288">
        <v>2245.034244</v>
      </c>
      <c r="F24" s="288">
        <v>353.594574</v>
      </c>
      <c r="G24" s="288">
        <v>14206.621344000001</v>
      </c>
      <c r="H24" s="288">
        <v>1038.347059</v>
      </c>
      <c r="I24" s="288">
        <v>6311.249227</v>
      </c>
      <c r="J24" s="288">
        <v>79.341126</v>
      </c>
      <c r="K24" s="288">
        <v>964.185645</v>
      </c>
      <c r="L24" s="288">
        <v>945.1097110000001</v>
      </c>
      <c r="M24" s="288">
        <v>327.20597399999997</v>
      </c>
      <c r="N24" s="288">
        <v>193.144261</v>
      </c>
      <c r="O24" s="288">
        <v>1301.487331</v>
      </c>
      <c r="P24" s="288">
        <v>3046.5510099999997</v>
      </c>
      <c r="Q24" s="288">
        <v>1842.052356</v>
      </c>
      <c r="R24" s="288">
        <v>301.809385</v>
      </c>
      <c r="S24" s="288">
        <v>305.206313</v>
      </c>
      <c r="T24" s="288">
        <v>459.742196</v>
      </c>
      <c r="U24" s="288">
        <v>414.964967</v>
      </c>
      <c r="V24" s="288">
        <v>71.41281500000001</v>
      </c>
      <c r="W24" s="288">
        <v>113.191754</v>
      </c>
      <c r="X24" s="288">
        <v>155.04999600000002</v>
      </c>
      <c r="Y24" s="288">
        <v>20.67493</v>
      </c>
      <c r="Z24" s="288">
        <v>155.265391</v>
      </c>
      <c r="AA24" s="140" t="s">
        <v>59</v>
      </c>
      <c r="AB24" s="281">
        <v>2013</v>
      </c>
    </row>
    <row r="25" spans="1:28" ht="15">
      <c r="A25" s="128"/>
      <c r="B25" s="128" t="s">
        <v>4</v>
      </c>
      <c r="C25" s="297">
        <v>19395.113678</v>
      </c>
      <c r="D25" s="288">
        <v>2816.0713849999997</v>
      </c>
      <c r="E25" s="288">
        <v>2467.476872</v>
      </c>
      <c r="F25" s="288">
        <v>348.59451299999995</v>
      </c>
      <c r="G25" s="288">
        <v>14276.763281</v>
      </c>
      <c r="H25" s="288">
        <v>1054.462807</v>
      </c>
      <c r="I25" s="288">
        <v>6624.090761</v>
      </c>
      <c r="J25" s="288">
        <v>51.965597</v>
      </c>
      <c r="K25" s="288">
        <v>866.8721800000001</v>
      </c>
      <c r="L25" s="288">
        <v>948.28657</v>
      </c>
      <c r="M25" s="288">
        <v>273.584542</v>
      </c>
      <c r="N25" s="288">
        <v>174.069367</v>
      </c>
      <c r="O25" s="288">
        <v>1216.020348</v>
      </c>
      <c r="P25" s="288">
        <v>3067.411109</v>
      </c>
      <c r="Q25" s="288">
        <v>2268.572081</v>
      </c>
      <c r="R25" s="288">
        <v>569.0270019999999</v>
      </c>
      <c r="S25" s="288">
        <v>360.04067200000003</v>
      </c>
      <c r="T25" s="288">
        <v>524.3318810000001</v>
      </c>
      <c r="U25" s="288">
        <v>475.725995</v>
      </c>
      <c r="V25" s="288">
        <v>64.67950499999999</v>
      </c>
      <c r="W25" s="288">
        <v>110.034914</v>
      </c>
      <c r="X25" s="288">
        <v>152.378751</v>
      </c>
      <c r="Y25" s="288">
        <v>12.353361000000001</v>
      </c>
      <c r="Z25" s="288">
        <v>33.706931</v>
      </c>
      <c r="AA25" s="140" t="s">
        <v>60</v>
      </c>
      <c r="AB25" s="281"/>
    </row>
    <row r="26" spans="1:28" ht="15">
      <c r="A26" s="128"/>
      <c r="B26" s="128" t="s">
        <v>5</v>
      </c>
      <c r="C26" s="297">
        <v>20559.354565999998</v>
      </c>
      <c r="D26" s="288">
        <v>2901.7121519999996</v>
      </c>
      <c r="E26" s="288">
        <v>2520.632455</v>
      </c>
      <c r="F26" s="288">
        <v>381.079697</v>
      </c>
      <c r="G26" s="288">
        <v>14869.410197000001</v>
      </c>
      <c r="H26" s="288">
        <v>1210.162567</v>
      </c>
      <c r="I26" s="288">
        <v>7024.581261</v>
      </c>
      <c r="J26" s="288">
        <v>67.487898</v>
      </c>
      <c r="K26" s="288">
        <v>997.285696</v>
      </c>
      <c r="L26" s="288">
        <v>948.299603</v>
      </c>
      <c r="M26" s="288">
        <v>385.052167</v>
      </c>
      <c r="N26" s="288">
        <v>160.848368</v>
      </c>
      <c r="O26" s="288">
        <v>1264.755559</v>
      </c>
      <c r="P26" s="288">
        <v>2810.9370780000004</v>
      </c>
      <c r="Q26" s="288">
        <v>2759.840272</v>
      </c>
      <c r="R26" s="288">
        <v>847.046352</v>
      </c>
      <c r="S26" s="288">
        <v>482.14153100000004</v>
      </c>
      <c r="T26" s="288">
        <v>576.522902</v>
      </c>
      <c r="U26" s="288">
        <v>479.390375</v>
      </c>
      <c r="V26" s="288">
        <v>66.429686</v>
      </c>
      <c r="W26" s="288">
        <v>132.357999</v>
      </c>
      <c r="X26" s="288">
        <v>154.38879699999998</v>
      </c>
      <c r="Y26" s="288">
        <v>21.562630000000002</v>
      </c>
      <c r="Z26" s="288">
        <v>28.391945</v>
      </c>
      <c r="AA26" s="140" t="s">
        <v>61</v>
      </c>
      <c r="AB26" s="281"/>
    </row>
    <row r="27" spans="1:28" ht="15">
      <c r="A27" s="128"/>
      <c r="B27" s="128" t="s">
        <v>6</v>
      </c>
      <c r="C27" s="297">
        <v>22825.141704</v>
      </c>
      <c r="D27" s="288">
        <v>3231.06248</v>
      </c>
      <c r="E27" s="288">
        <v>2717.799594</v>
      </c>
      <c r="F27" s="288">
        <v>513.262886</v>
      </c>
      <c r="G27" s="288">
        <v>16955.188717999998</v>
      </c>
      <c r="H27" s="288">
        <v>1438.25907</v>
      </c>
      <c r="I27" s="288">
        <v>8631.780326</v>
      </c>
      <c r="J27" s="288">
        <v>96.622592</v>
      </c>
      <c r="K27" s="288">
        <v>963.443222</v>
      </c>
      <c r="L27" s="288">
        <v>1023.656334</v>
      </c>
      <c r="M27" s="288">
        <v>262.45075099999997</v>
      </c>
      <c r="N27" s="288">
        <v>198.671953</v>
      </c>
      <c r="O27" s="288">
        <v>1397.069017</v>
      </c>
      <c r="P27" s="288">
        <v>2943.2354530000002</v>
      </c>
      <c r="Q27" s="288">
        <v>2593.398826</v>
      </c>
      <c r="R27" s="288">
        <v>844.675173</v>
      </c>
      <c r="S27" s="288">
        <v>459.747564</v>
      </c>
      <c r="T27" s="288">
        <v>496.302454</v>
      </c>
      <c r="U27" s="288">
        <v>459.420026</v>
      </c>
      <c r="V27" s="288">
        <v>76.963306</v>
      </c>
      <c r="W27" s="288">
        <v>135.924952</v>
      </c>
      <c r="X27" s="288">
        <v>95.20209299999999</v>
      </c>
      <c r="Y27" s="288">
        <v>25.163258000000003</v>
      </c>
      <c r="Z27" s="288">
        <v>45.49168</v>
      </c>
      <c r="AA27" s="140" t="s">
        <v>62</v>
      </c>
      <c r="AB27" s="281"/>
    </row>
    <row r="28" spans="1:28" ht="15">
      <c r="A28" s="128"/>
      <c r="B28" s="128" t="s">
        <v>7</v>
      </c>
      <c r="C28" s="297">
        <v>23245.300682000005</v>
      </c>
      <c r="D28" s="288">
        <v>3338.736565</v>
      </c>
      <c r="E28" s="288">
        <v>2969.902484</v>
      </c>
      <c r="F28" s="288">
        <v>368.834081</v>
      </c>
      <c r="G28" s="288">
        <v>17093.651989</v>
      </c>
      <c r="H28" s="288">
        <v>1221.623649</v>
      </c>
      <c r="I28" s="288">
        <v>8513.651657</v>
      </c>
      <c r="J28" s="288">
        <v>113.43708000000001</v>
      </c>
      <c r="K28" s="288">
        <v>1003.737345</v>
      </c>
      <c r="L28" s="288">
        <v>1009.883871</v>
      </c>
      <c r="M28" s="288">
        <v>357.050901</v>
      </c>
      <c r="N28" s="288">
        <v>216.09057099999998</v>
      </c>
      <c r="O28" s="288">
        <v>1493.488498</v>
      </c>
      <c r="P28" s="288">
        <v>3164.688417</v>
      </c>
      <c r="Q28" s="288">
        <v>2743.6608220000003</v>
      </c>
      <c r="R28" s="288">
        <v>879.101887</v>
      </c>
      <c r="S28" s="288">
        <v>493.86968199999995</v>
      </c>
      <c r="T28" s="288">
        <v>509.275146</v>
      </c>
      <c r="U28" s="288">
        <v>461.863278</v>
      </c>
      <c r="V28" s="288">
        <v>73.068663</v>
      </c>
      <c r="W28" s="288">
        <v>157.79879699999998</v>
      </c>
      <c r="X28" s="288">
        <v>138.18997</v>
      </c>
      <c r="Y28" s="288">
        <v>30.493399</v>
      </c>
      <c r="Z28" s="288">
        <v>69.251306</v>
      </c>
      <c r="AA28" s="140" t="s">
        <v>63</v>
      </c>
      <c r="AB28" s="281"/>
    </row>
    <row r="29" spans="1:28" ht="15">
      <c r="A29" s="128"/>
      <c r="B29" s="128" t="s">
        <v>8</v>
      </c>
      <c r="C29" s="297">
        <v>21012.834974999998</v>
      </c>
      <c r="D29" s="288">
        <v>3085.748845</v>
      </c>
      <c r="E29" s="288">
        <v>2606.9625180000003</v>
      </c>
      <c r="F29" s="288">
        <v>478.78632699999997</v>
      </c>
      <c r="G29" s="288">
        <v>15497.148620999998</v>
      </c>
      <c r="H29" s="288">
        <v>1208.8914</v>
      </c>
      <c r="I29" s="288">
        <v>7769.932065999999</v>
      </c>
      <c r="J29" s="288">
        <v>61.488953</v>
      </c>
      <c r="K29" s="288">
        <v>1022.387342</v>
      </c>
      <c r="L29" s="288">
        <v>1007.698985</v>
      </c>
      <c r="M29" s="288">
        <v>240.97530600000002</v>
      </c>
      <c r="N29" s="288">
        <v>161.154619</v>
      </c>
      <c r="O29" s="288">
        <v>1388.2385290000002</v>
      </c>
      <c r="P29" s="288">
        <v>2636.381421</v>
      </c>
      <c r="Q29" s="288">
        <v>2391.511631</v>
      </c>
      <c r="R29" s="288">
        <v>758.7141750000001</v>
      </c>
      <c r="S29" s="288">
        <v>442.779067</v>
      </c>
      <c r="T29" s="288">
        <v>494.860346</v>
      </c>
      <c r="U29" s="288">
        <v>421.650288</v>
      </c>
      <c r="V29" s="288">
        <v>54.758063</v>
      </c>
      <c r="W29" s="288">
        <v>128.595973</v>
      </c>
      <c r="X29" s="288">
        <v>62.12129</v>
      </c>
      <c r="Y29" s="288">
        <v>28.032429</v>
      </c>
      <c r="Z29" s="288">
        <v>38.425878</v>
      </c>
      <c r="AA29" s="140" t="s">
        <v>64</v>
      </c>
      <c r="AB29" s="281"/>
    </row>
    <row r="30" spans="1:28" ht="15">
      <c r="A30" s="128"/>
      <c r="B30" s="128" t="s">
        <v>9</v>
      </c>
      <c r="C30" s="297">
        <v>22965.864226</v>
      </c>
      <c r="D30" s="288">
        <v>3313.370086</v>
      </c>
      <c r="E30" s="288">
        <v>2848.142088</v>
      </c>
      <c r="F30" s="288">
        <v>465.227998</v>
      </c>
      <c r="G30" s="288">
        <v>16787.827556</v>
      </c>
      <c r="H30" s="288">
        <v>1202.853068</v>
      </c>
      <c r="I30" s="288">
        <v>8145.616464</v>
      </c>
      <c r="J30" s="288">
        <v>124.752808</v>
      </c>
      <c r="K30" s="288">
        <v>1178.440996</v>
      </c>
      <c r="L30" s="288">
        <v>1117.256756</v>
      </c>
      <c r="M30" s="288">
        <v>254.597375</v>
      </c>
      <c r="N30" s="288">
        <v>226.859554</v>
      </c>
      <c r="O30" s="288">
        <v>1629.180607</v>
      </c>
      <c r="P30" s="288">
        <v>2908.2699279999997</v>
      </c>
      <c r="Q30" s="288">
        <v>2805.770231</v>
      </c>
      <c r="R30" s="288">
        <v>937.3988079999999</v>
      </c>
      <c r="S30" s="288">
        <v>458.243302</v>
      </c>
      <c r="T30" s="288">
        <v>610.8264939999999</v>
      </c>
      <c r="U30" s="288">
        <v>474.445227</v>
      </c>
      <c r="V30" s="288">
        <v>74.083982</v>
      </c>
      <c r="W30" s="288">
        <v>143.70085200000003</v>
      </c>
      <c r="X30" s="288">
        <v>81.905856</v>
      </c>
      <c r="Y30" s="288">
        <v>25.16571</v>
      </c>
      <c r="Z30" s="288">
        <v>58.896353000000005</v>
      </c>
      <c r="AA30" s="140" t="s">
        <v>65</v>
      </c>
      <c r="AB30" s="281"/>
    </row>
    <row r="31" spans="1:28" ht="15">
      <c r="A31" s="128"/>
      <c r="B31" s="128" t="s">
        <v>10</v>
      </c>
      <c r="C31" s="297">
        <v>18198.366236000005</v>
      </c>
      <c r="D31" s="288">
        <v>2564.51779</v>
      </c>
      <c r="E31" s="288">
        <v>2183.984047</v>
      </c>
      <c r="F31" s="288">
        <v>380.533743</v>
      </c>
      <c r="G31" s="288">
        <v>13369.296481000001</v>
      </c>
      <c r="H31" s="288">
        <v>897.6773029999999</v>
      </c>
      <c r="I31" s="288">
        <v>5974.644298</v>
      </c>
      <c r="J31" s="288">
        <v>36.447425</v>
      </c>
      <c r="K31" s="288">
        <v>934.526321</v>
      </c>
      <c r="L31" s="288">
        <v>688.3866879999999</v>
      </c>
      <c r="M31" s="288">
        <v>248.51059899999998</v>
      </c>
      <c r="N31" s="288">
        <v>172.418699</v>
      </c>
      <c r="O31" s="288">
        <v>1597.777409</v>
      </c>
      <c r="P31" s="288">
        <v>2818.907739</v>
      </c>
      <c r="Q31" s="288">
        <v>2225.607841</v>
      </c>
      <c r="R31" s="288">
        <v>615.6641500000001</v>
      </c>
      <c r="S31" s="288">
        <v>318.958888</v>
      </c>
      <c r="T31" s="288">
        <v>609.5695949999999</v>
      </c>
      <c r="U31" s="288">
        <v>387.275647</v>
      </c>
      <c r="V31" s="288">
        <v>49.794048000000004</v>
      </c>
      <c r="W31" s="288">
        <v>115.201103</v>
      </c>
      <c r="X31" s="288">
        <v>110.71162799999999</v>
      </c>
      <c r="Y31" s="288">
        <v>18.432782</v>
      </c>
      <c r="Z31" s="288">
        <v>38.944124</v>
      </c>
      <c r="AA31" s="140" t="s">
        <v>66</v>
      </c>
      <c r="AB31" s="281"/>
    </row>
    <row r="32" spans="1:28" ht="15">
      <c r="A32" s="128"/>
      <c r="B32" s="128" t="s">
        <v>14</v>
      </c>
      <c r="C32" s="297">
        <v>20620.819472999996</v>
      </c>
      <c r="D32" s="288">
        <v>3071.794414</v>
      </c>
      <c r="E32" s="288">
        <v>2753.676415</v>
      </c>
      <c r="F32" s="288">
        <v>318.117999</v>
      </c>
      <c r="G32" s="288">
        <v>14835.404523</v>
      </c>
      <c r="H32" s="288">
        <v>1173.233093</v>
      </c>
      <c r="I32" s="288">
        <v>6342.241081</v>
      </c>
      <c r="J32" s="288">
        <v>82.913176</v>
      </c>
      <c r="K32" s="288">
        <v>1056.188077</v>
      </c>
      <c r="L32" s="288">
        <v>1128.7552309999999</v>
      </c>
      <c r="M32" s="288">
        <v>261.191042</v>
      </c>
      <c r="N32" s="288">
        <v>192.07292999999999</v>
      </c>
      <c r="O32" s="288">
        <v>1602.7385419999998</v>
      </c>
      <c r="P32" s="288">
        <v>2996.0713509999996</v>
      </c>
      <c r="Q32" s="288">
        <v>2672.81079</v>
      </c>
      <c r="R32" s="288">
        <v>652.960152</v>
      </c>
      <c r="S32" s="288">
        <v>437.18447499999996</v>
      </c>
      <c r="T32" s="288">
        <v>758.943953</v>
      </c>
      <c r="U32" s="288">
        <v>463.277528</v>
      </c>
      <c r="V32" s="288">
        <v>60.815049</v>
      </c>
      <c r="W32" s="288">
        <v>125.943505</v>
      </c>
      <c r="X32" s="288">
        <v>154.17131099999997</v>
      </c>
      <c r="Y32" s="288">
        <v>19.514817</v>
      </c>
      <c r="Z32" s="288">
        <v>40.809746</v>
      </c>
      <c r="AA32" s="140" t="s">
        <v>67</v>
      </c>
      <c r="AB32" s="281"/>
    </row>
    <row r="33" spans="1:28" ht="15">
      <c r="A33" s="128"/>
      <c r="B33" s="128" t="s">
        <v>11</v>
      </c>
      <c r="C33" s="297">
        <v>19482.636677000002</v>
      </c>
      <c r="D33" s="288">
        <v>2853.643423</v>
      </c>
      <c r="E33" s="288">
        <v>2563.960448</v>
      </c>
      <c r="F33" s="288">
        <v>289.682975</v>
      </c>
      <c r="G33" s="288">
        <v>14092.339684</v>
      </c>
      <c r="H33" s="288">
        <v>1181.429249</v>
      </c>
      <c r="I33" s="288">
        <v>6124.661837000001</v>
      </c>
      <c r="J33" s="288">
        <v>39.053109</v>
      </c>
      <c r="K33" s="288">
        <v>1060.297287</v>
      </c>
      <c r="L33" s="288">
        <v>1002.245499</v>
      </c>
      <c r="M33" s="288">
        <v>196.316806</v>
      </c>
      <c r="N33" s="288">
        <v>159.39353599999998</v>
      </c>
      <c r="O33" s="288">
        <v>1569.903622</v>
      </c>
      <c r="P33" s="288">
        <v>2759.038739</v>
      </c>
      <c r="Q33" s="288">
        <v>2497.372182</v>
      </c>
      <c r="R33" s="288">
        <v>806.652963</v>
      </c>
      <c r="S33" s="288">
        <v>376.309279</v>
      </c>
      <c r="T33" s="288">
        <v>619.216288</v>
      </c>
      <c r="U33" s="288">
        <v>420.871304</v>
      </c>
      <c r="V33" s="288">
        <v>59.580752000000004</v>
      </c>
      <c r="W33" s="288">
        <v>118.086525</v>
      </c>
      <c r="X33" s="288">
        <v>86.68430000000001</v>
      </c>
      <c r="Y33" s="288">
        <v>9.970771000000001</v>
      </c>
      <c r="Z33" s="288">
        <v>39.281388</v>
      </c>
      <c r="AA33" s="140" t="s">
        <v>68</v>
      </c>
      <c r="AB33" s="281"/>
    </row>
    <row r="34" spans="1:28" ht="15">
      <c r="A34" s="128"/>
      <c r="B34" s="128" t="s">
        <v>12</v>
      </c>
      <c r="C34" s="297">
        <v>21414.219367</v>
      </c>
      <c r="D34" s="211">
        <v>3197.442648</v>
      </c>
      <c r="E34" s="211">
        <v>2862.076829</v>
      </c>
      <c r="F34" s="211">
        <v>335.36581900000004</v>
      </c>
      <c r="G34" s="211">
        <v>15342.204402000001</v>
      </c>
      <c r="H34" s="211">
        <v>1008.831128</v>
      </c>
      <c r="I34" s="211">
        <v>7008.802051</v>
      </c>
      <c r="J34" s="211">
        <v>62.496593999999995</v>
      </c>
      <c r="K34" s="211">
        <v>1147.896156</v>
      </c>
      <c r="L34" s="211">
        <v>1078.706274</v>
      </c>
      <c r="M34" s="211">
        <v>308.117093</v>
      </c>
      <c r="N34" s="211">
        <v>199.59462</v>
      </c>
      <c r="O34" s="211">
        <v>1436.4950430000001</v>
      </c>
      <c r="P34" s="211">
        <v>3091.265443</v>
      </c>
      <c r="Q34" s="211">
        <v>2802.917578</v>
      </c>
      <c r="R34" s="211">
        <v>899.7258320000001</v>
      </c>
      <c r="S34" s="211">
        <v>410.76150199999995</v>
      </c>
      <c r="T34" s="211">
        <v>601.818684</v>
      </c>
      <c r="U34" s="211">
        <v>484.94971100000004</v>
      </c>
      <c r="V34" s="211">
        <v>90.884536</v>
      </c>
      <c r="W34" s="211">
        <v>155.530429</v>
      </c>
      <c r="X34" s="211">
        <v>132.49373300000002</v>
      </c>
      <c r="Y34" s="211">
        <v>26.753151000000003</v>
      </c>
      <c r="Z34" s="211">
        <v>71.654739</v>
      </c>
      <c r="AA34" s="140" t="s">
        <v>69</v>
      </c>
      <c r="AB34" s="281"/>
    </row>
    <row r="35" spans="1:28" ht="15">
      <c r="A35" s="128"/>
      <c r="B35" s="128" t="s">
        <v>13</v>
      </c>
      <c r="C35" s="297">
        <v>23139.030617</v>
      </c>
      <c r="D35" s="211">
        <v>3798.398393</v>
      </c>
      <c r="E35" s="211">
        <v>3294.6859870000003</v>
      </c>
      <c r="F35" s="211">
        <v>503.71240600000004</v>
      </c>
      <c r="G35" s="211">
        <v>16485.46864</v>
      </c>
      <c r="H35" s="211">
        <v>1290.551913</v>
      </c>
      <c r="I35" s="211">
        <v>7424.843943</v>
      </c>
      <c r="J35" s="211">
        <v>107.012891</v>
      </c>
      <c r="K35" s="211">
        <v>1216.444542</v>
      </c>
      <c r="L35" s="211">
        <v>991.8309690000001</v>
      </c>
      <c r="M35" s="211">
        <v>299.04020199999997</v>
      </c>
      <c r="N35" s="211">
        <v>190.060931</v>
      </c>
      <c r="O35" s="211">
        <v>1528.815312</v>
      </c>
      <c r="P35" s="211">
        <v>3436.867937</v>
      </c>
      <c r="Q35" s="211">
        <v>2812.379375</v>
      </c>
      <c r="R35" s="211">
        <v>1014.044547</v>
      </c>
      <c r="S35" s="211">
        <v>417.209227</v>
      </c>
      <c r="T35" s="211">
        <v>533.249408</v>
      </c>
      <c r="U35" s="211">
        <v>448.328075</v>
      </c>
      <c r="V35" s="211">
        <v>102.38352499999999</v>
      </c>
      <c r="W35" s="211">
        <v>182.720316</v>
      </c>
      <c r="X35" s="211">
        <v>91.74246000000001</v>
      </c>
      <c r="Y35" s="211">
        <v>22.701817</v>
      </c>
      <c r="Z35" s="211">
        <v>42.784209000000004</v>
      </c>
      <c r="AA35" s="140" t="s">
        <v>70</v>
      </c>
      <c r="AB35" s="281"/>
    </row>
    <row r="36" spans="1:28" ht="15">
      <c r="A36" s="128"/>
      <c r="B36" s="128"/>
      <c r="C36" s="297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140"/>
      <c r="AB36" s="294"/>
    </row>
    <row r="37" spans="1:28" ht="15">
      <c r="A37" s="128">
        <v>2014</v>
      </c>
      <c r="B37" s="128" t="s">
        <v>3</v>
      </c>
      <c r="C37" s="379">
        <v>19286.491232</v>
      </c>
      <c r="D37" s="211">
        <v>2564.373454</v>
      </c>
      <c r="E37" s="211">
        <v>2375.910931</v>
      </c>
      <c r="F37" s="211">
        <v>188.46252299999998</v>
      </c>
      <c r="G37" s="211">
        <v>14664.714809000001</v>
      </c>
      <c r="H37" s="211">
        <v>1264.36727</v>
      </c>
      <c r="I37" s="211">
        <v>6275.093173</v>
      </c>
      <c r="J37" s="211">
        <v>93.33834399999999</v>
      </c>
      <c r="K37" s="211">
        <v>1006.025267</v>
      </c>
      <c r="L37" s="211">
        <v>936.888623</v>
      </c>
      <c r="M37" s="211">
        <v>266.582851</v>
      </c>
      <c r="N37" s="211">
        <v>241.722844</v>
      </c>
      <c r="O37" s="211">
        <v>1372.9036350000001</v>
      </c>
      <c r="P37" s="211">
        <v>3207.792802</v>
      </c>
      <c r="Q37" s="211">
        <v>2028.25386</v>
      </c>
      <c r="R37" s="211">
        <v>271.56492599999996</v>
      </c>
      <c r="S37" s="211">
        <v>315.604105</v>
      </c>
      <c r="T37" s="211">
        <v>588.083276</v>
      </c>
      <c r="U37" s="211">
        <v>438.65227799999997</v>
      </c>
      <c r="V37" s="211">
        <v>85.060462</v>
      </c>
      <c r="W37" s="211">
        <v>134.171277</v>
      </c>
      <c r="X37" s="211">
        <v>181.98342499999998</v>
      </c>
      <c r="Y37" s="211">
        <v>13.134111</v>
      </c>
      <c r="Z37" s="211">
        <v>29.149109</v>
      </c>
      <c r="AA37" s="140" t="s">
        <v>59</v>
      </c>
      <c r="AB37" s="294">
        <v>2014</v>
      </c>
    </row>
    <row r="38" spans="1:28" ht="15">
      <c r="A38" s="128"/>
      <c r="B38" s="128" t="s">
        <v>4</v>
      </c>
      <c r="C38" s="379">
        <v>18239.687512</v>
      </c>
      <c r="D38" s="211">
        <v>2563.875239</v>
      </c>
      <c r="E38" s="211">
        <v>2224.614767</v>
      </c>
      <c r="F38" s="211">
        <v>339.260472</v>
      </c>
      <c r="G38" s="211">
        <v>13429.836507</v>
      </c>
      <c r="H38" s="211">
        <v>979.3250280000001</v>
      </c>
      <c r="I38" s="211">
        <v>5775.492301</v>
      </c>
      <c r="J38" s="211">
        <v>65.419146</v>
      </c>
      <c r="K38" s="211">
        <v>932.403869</v>
      </c>
      <c r="L38" s="211">
        <v>931.3053860000001</v>
      </c>
      <c r="M38" s="211">
        <v>231.09192199999998</v>
      </c>
      <c r="N38" s="211">
        <v>172.479592</v>
      </c>
      <c r="O38" s="211">
        <v>1302.694305</v>
      </c>
      <c r="P38" s="211">
        <v>3039.624958</v>
      </c>
      <c r="Q38" s="211">
        <v>2215.769315</v>
      </c>
      <c r="R38" s="211">
        <v>483.45043300000003</v>
      </c>
      <c r="S38" s="211">
        <v>366.099614</v>
      </c>
      <c r="T38" s="211">
        <v>571.320298</v>
      </c>
      <c r="U38" s="211">
        <v>451.112612</v>
      </c>
      <c r="V38" s="211">
        <v>88.616477</v>
      </c>
      <c r="W38" s="211">
        <v>139.20833100000002</v>
      </c>
      <c r="X38" s="211">
        <v>97.705796</v>
      </c>
      <c r="Y38" s="211">
        <v>18.255754</v>
      </c>
      <c r="Z38" s="211">
        <v>30.206451</v>
      </c>
      <c r="AA38" s="140" t="s">
        <v>60</v>
      </c>
      <c r="AB38" s="294"/>
    </row>
    <row r="39" spans="1:28" ht="15">
      <c r="A39" s="128"/>
      <c r="B39" s="128" t="s">
        <v>5</v>
      </c>
      <c r="C39" s="379">
        <v>19931.709143</v>
      </c>
      <c r="D39" s="211">
        <v>3137.678441</v>
      </c>
      <c r="E39" s="211">
        <v>2684.35268</v>
      </c>
      <c r="F39" s="211">
        <v>453.325761</v>
      </c>
      <c r="G39" s="211">
        <v>14308.207754000001</v>
      </c>
      <c r="H39" s="211">
        <v>1083.2581950000001</v>
      </c>
      <c r="I39" s="211">
        <v>6185.357405000001</v>
      </c>
      <c r="J39" s="211">
        <v>65.708957</v>
      </c>
      <c r="K39" s="211">
        <v>1080.081203</v>
      </c>
      <c r="L39" s="211">
        <v>1028.379776</v>
      </c>
      <c r="M39" s="211">
        <v>300.955537</v>
      </c>
      <c r="N39" s="211">
        <v>228.540011</v>
      </c>
      <c r="O39" s="211">
        <v>1326.769722</v>
      </c>
      <c r="P39" s="211">
        <v>3009.156948</v>
      </c>
      <c r="Q39" s="211">
        <v>2429.000787</v>
      </c>
      <c r="R39" s="211">
        <v>524.949713</v>
      </c>
      <c r="S39" s="211">
        <v>420.41610499999996</v>
      </c>
      <c r="T39" s="211">
        <v>618.641321</v>
      </c>
      <c r="U39" s="211">
        <v>537.0758989999999</v>
      </c>
      <c r="V39" s="211">
        <v>65.078867</v>
      </c>
      <c r="W39" s="211">
        <v>126.931088</v>
      </c>
      <c r="X39" s="211">
        <v>107.40403500000001</v>
      </c>
      <c r="Y39" s="211">
        <v>28.503759</v>
      </c>
      <c r="Z39" s="211">
        <v>56.822161</v>
      </c>
      <c r="AA39" s="140" t="s">
        <v>61</v>
      </c>
      <c r="AB39" s="294"/>
    </row>
    <row r="40" spans="1:28" ht="15">
      <c r="A40" s="128"/>
      <c r="B40" s="128" t="s">
        <v>6</v>
      </c>
      <c r="C40" s="379">
        <v>20658.673172000003</v>
      </c>
      <c r="D40" s="211">
        <v>3396.107159</v>
      </c>
      <c r="E40" s="211">
        <v>2736.1103709999998</v>
      </c>
      <c r="F40" s="211">
        <v>659.9967879999999</v>
      </c>
      <c r="G40" s="211">
        <v>14742.445114</v>
      </c>
      <c r="H40" s="211">
        <v>1251.839464</v>
      </c>
      <c r="I40" s="211">
        <v>6520.8215199999995</v>
      </c>
      <c r="J40" s="211">
        <v>59.098873</v>
      </c>
      <c r="K40" s="211">
        <v>1047.13579</v>
      </c>
      <c r="L40" s="211">
        <v>1039.712155</v>
      </c>
      <c r="M40" s="211">
        <v>363.088463</v>
      </c>
      <c r="N40" s="211">
        <v>238.854429</v>
      </c>
      <c r="O40" s="211">
        <v>1367.0475700000002</v>
      </c>
      <c r="P40" s="211">
        <v>2854.84685</v>
      </c>
      <c r="Q40" s="211">
        <v>2483.770991</v>
      </c>
      <c r="R40" s="211">
        <v>635.189741</v>
      </c>
      <c r="S40" s="211">
        <v>432.17422999999997</v>
      </c>
      <c r="T40" s="211">
        <v>535.822902</v>
      </c>
      <c r="U40" s="211">
        <v>462.775419</v>
      </c>
      <c r="V40" s="211">
        <v>106.223785</v>
      </c>
      <c r="W40" s="211">
        <v>155.613454</v>
      </c>
      <c r="X40" s="211">
        <v>118.360695</v>
      </c>
      <c r="Y40" s="211">
        <v>37.610765</v>
      </c>
      <c r="Z40" s="211">
        <v>36.349908000000006</v>
      </c>
      <c r="AA40" s="140" t="s">
        <v>62</v>
      </c>
      <c r="AB40" s="294"/>
    </row>
    <row r="41" spans="1:28" ht="15">
      <c r="A41" s="128"/>
      <c r="B41" s="128" t="s">
        <v>7</v>
      </c>
      <c r="C41" s="379">
        <v>20875.118408</v>
      </c>
      <c r="D41" s="211">
        <v>3159.1773700000003</v>
      </c>
      <c r="E41" s="211">
        <v>2542.4854339999997</v>
      </c>
      <c r="F41" s="211">
        <v>616.6919359999999</v>
      </c>
      <c r="G41" s="211">
        <v>15146.476623999999</v>
      </c>
      <c r="H41" s="211">
        <v>1240.978567</v>
      </c>
      <c r="I41" s="211">
        <v>6914.139738</v>
      </c>
      <c r="J41" s="211">
        <v>107.314839</v>
      </c>
      <c r="K41" s="211">
        <v>1060.713537</v>
      </c>
      <c r="L41" s="211">
        <v>1007.411542</v>
      </c>
      <c r="M41" s="211">
        <v>399.887827</v>
      </c>
      <c r="N41" s="211">
        <v>282.441282</v>
      </c>
      <c r="O41" s="211">
        <v>1514.128249</v>
      </c>
      <c r="P41" s="211">
        <v>2619.4610430000002</v>
      </c>
      <c r="Q41" s="211">
        <v>2536.4190070000004</v>
      </c>
      <c r="R41" s="211">
        <v>669.390641</v>
      </c>
      <c r="S41" s="211">
        <v>456.961815</v>
      </c>
      <c r="T41" s="211">
        <v>517.8879529999999</v>
      </c>
      <c r="U41" s="211">
        <v>483.38609</v>
      </c>
      <c r="V41" s="211">
        <v>87.997724</v>
      </c>
      <c r="W41" s="211">
        <v>171.972071</v>
      </c>
      <c r="X41" s="211">
        <v>114.359247</v>
      </c>
      <c r="Y41" s="211">
        <v>34.463466</v>
      </c>
      <c r="Z41" s="211">
        <v>33.045407</v>
      </c>
      <c r="AA41" s="140" t="s">
        <v>63</v>
      </c>
      <c r="AB41" s="294"/>
    </row>
    <row r="42" spans="1:28" ht="15">
      <c r="A42" s="128"/>
      <c r="B42" s="128" t="s">
        <v>8</v>
      </c>
      <c r="C42" s="379">
        <v>20792.870121</v>
      </c>
      <c r="D42" s="211">
        <v>2927.999411</v>
      </c>
      <c r="E42" s="211">
        <v>2403.5607170000003</v>
      </c>
      <c r="F42" s="211">
        <v>524.438694</v>
      </c>
      <c r="G42" s="211">
        <v>15441.35894</v>
      </c>
      <c r="H42" s="211">
        <v>1181.014105</v>
      </c>
      <c r="I42" s="211">
        <v>7271.499110000001</v>
      </c>
      <c r="J42" s="211">
        <v>70.551587</v>
      </c>
      <c r="K42" s="211">
        <v>970.2048860000001</v>
      </c>
      <c r="L42" s="211">
        <v>1040.136012</v>
      </c>
      <c r="M42" s="211">
        <v>337.87739899999997</v>
      </c>
      <c r="N42" s="211">
        <v>262.036228</v>
      </c>
      <c r="O42" s="211">
        <v>1733.3932960000002</v>
      </c>
      <c r="P42" s="211">
        <v>2574.6463169999997</v>
      </c>
      <c r="Q42" s="211">
        <v>2359.652329</v>
      </c>
      <c r="R42" s="211">
        <v>641.6572530000001</v>
      </c>
      <c r="S42" s="211">
        <v>418.19474099999996</v>
      </c>
      <c r="T42" s="211">
        <v>496.778806</v>
      </c>
      <c r="U42" s="211">
        <v>459.88068</v>
      </c>
      <c r="V42" s="211">
        <v>76.762502</v>
      </c>
      <c r="W42" s="211">
        <v>138.20322700000003</v>
      </c>
      <c r="X42" s="211">
        <v>100.424143</v>
      </c>
      <c r="Y42" s="211">
        <v>27.750977</v>
      </c>
      <c r="Z42" s="211">
        <v>63.859441</v>
      </c>
      <c r="AA42" s="140" t="s">
        <v>64</v>
      </c>
      <c r="AB42" s="294"/>
    </row>
    <row r="43" spans="1:28" ht="15">
      <c r="A43" s="128"/>
      <c r="B43" s="128" t="s">
        <v>9</v>
      </c>
      <c r="C43" s="379">
        <v>19941.024166000003</v>
      </c>
      <c r="D43" s="211">
        <v>2916.6422570000004</v>
      </c>
      <c r="E43" s="211">
        <v>2342.389396</v>
      </c>
      <c r="F43" s="211">
        <v>574.252861</v>
      </c>
      <c r="G43" s="211">
        <v>14502.939176999998</v>
      </c>
      <c r="H43" s="211">
        <v>1123.402015</v>
      </c>
      <c r="I43" s="211">
        <v>6200.2285489999995</v>
      </c>
      <c r="J43" s="211">
        <v>62.209916</v>
      </c>
      <c r="K43" s="211">
        <v>999.704385</v>
      </c>
      <c r="L43" s="211">
        <v>933.150175</v>
      </c>
      <c r="M43" s="211">
        <v>276.030513</v>
      </c>
      <c r="N43" s="211">
        <v>198.935501</v>
      </c>
      <c r="O43" s="211">
        <v>1844.341956</v>
      </c>
      <c r="P43" s="211">
        <v>2864.936167</v>
      </c>
      <c r="Q43" s="211">
        <v>2487.949239</v>
      </c>
      <c r="R43" s="211">
        <v>696.344377</v>
      </c>
      <c r="S43" s="211">
        <v>362.53350300000005</v>
      </c>
      <c r="T43" s="211">
        <v>605.891571</v>
      </c>
      <c r="U43" s="211">
        <v>447.845573</v>
      </c>
      <c r="V43" s="211">
        <v>70.702856</v>
      </c>
      <c r="W43" s="211">
        <v>147.501496</v>
      </c>
      <c r="X43" s="211">
        <v>134.092677</v>
      </c>
      <c r="Y43" s="211">
        <v>23.037186000000002</v>
      </c>
      <c r="Z43" s="211">
        <v>33.493493</v>
      </c>
      <c r="AA43" s="140" t="s">
        <v>65</v>
      </c>
      <c r="AB43" s="294"/>
    </row>
    <row r="44" spans="1:28" ht="15">
      <c r="A44" s="128"/>
      <c r="B44" s="128" t="s">
        <v>10</v>
      </c>
      <c r="C44" s="379">
        <v>19498.064166</v>
      </c>
      <c r="D44" s="211">
        <v>2702.0113220000003</v>
      </c>
      <c r="E44" s="211">
        <v>2335.395578</v>
      </c>
      <c r="F44" s="211">
        <v>366.615744</v>
      </c>
      <c r="G44" s="211">
        <v>14354.003121</v>
      </c>
      <c r="H44" s="211">
        <v>1049.245458</v>
      </c>
      <c r="I44" s="211">
        <v>6353.076581</v>
      </c>
      <c r="J44" s="211">
        <v>62.058907</v>
      </c>
      <c r="K44" s="211">
        <v>973.842667</v>
      </c>
      <c r="L44" s="211">
        <v>841.542612</v>
      </c>
      <c r="M44" s="211">
        <v>377.69935100000004</v>
      </c>
      <c r="N44" s="211">
        <v>190.82694899999998</v>
      </c>
      <c r="O44" s="211">
        <v>1755.915041</v>
      </c>
      <c r="P44" s="211">
        <v>2749.795555</v>
      </c>
      <c r="Q44" s="211">
        <v>2410.6527340000002</v>
      </c>
      <c r="R44" s="211">
        <v>583.81908</v>
      </c>
      <c r="S44" s="211">
        <v>378.722373</v>
      </c>
      <c r="T44" s="211">
        <v>657.053232</v>
      </c>
      <c r="U44" s="211">
        <v>484.690811</v>
      </c>
      <c r="V44" s="211">
        <v>70.305476</v>
      </c>
      <c r="W44" s="211">
        <v>140.31727600000002</v>
      </c>
      <c r="X44" s="211">
        <v>70.448435</v>
      </c>
      <c r="Y44" s="211">
        <v>25.296051</v>
      </c>
      <c r="Z44" s="211">
        <v>31.396989</v>
      </c>
      <c r="AA44" s="140" t="s">
        <v>66</v>
      </c>
      <c r="AB44" s="294"/>
    </row>
    <row r="45" spans="1:28" ht="15">
      <c r="A45" s="128"/>
      <c r="B45" s="128" t="s">
        <v>14</v>
      </c>
      <c r="C45" s="379">
        <v>20595.915629</v>
      </c>
      <c r="D45" s="211">
        <v>2970.441739</v>
      </c>
      <c r="E45" s="211">
        <v>2556.9513420000003</v>
      </c>
      <c r="F45" s="211">
        <v>413.490397</v>
      </c>
      <c r="G45" s="211">
        <v>15142.345018</v>
      </c>
      <c r="H45" s="211">
        <v>1069.911214</v>
      </c>
      <c r="I45" s="211">
        <v>6844.054632</v>
      </c>
      <c r="J45" s="211">
        <v>42.941608</v>
      </c>
      <c r="K45" s="211">
        <v>969.7047</v>
      </c>
      <c r="L45" s="211">
        <v>1051.0895560000001</v>
      </c>
      <c r="M45" s="211">
        <v>422.83718400000004</v>
      </c>
      <c r="N45" s="211">
        <v>134.879474</v>
      </c>
      <c r="O45" s="211">
        <v>1597.794955</v>
      </c>
      <c r="P45" s="211">
        <v>3009.131695</v>
      </c>
      <c r="Q45" s="211">
        <v>2448.106274</v>
      </c>
      <c r="R45" s="211">
        <v>596.804292</v>
      </c>
      <c r="S45" s="211">
        <v>388.375897</v>
      </c>
      <c r="T45" s="211">
        <v>751.561674</v>
      </c>
      <c r="U45" s="211">
        <v>471.44885600000003</v>
      </c>
      <c r="V45" s="211">
        <v>73.046861</v>
      </c>
      <c r="W45" s="211">
        <v>135.050867</v>
      </c>
      <c r="X45" s="211">
        <v>13.305242</v>
      </c>
      <c r="Y45" s="211">
        <v>18.512584999999998</v>
      </c>
      <c r="Z45" s="211">
        <v>35.022597999999995</v>
      </c>
      <c r="AA45" s="140" t="s">
        <v>67</v>
      </c>
      <c r="AB45" s="294"/>
    </row>
    <row r="46" spans="1:28" ht="15">
      <c r="A46" s="128"/>
      <c r="B46" s="128" t="s">
        <v>11</v>
      </c>
      <c r="C46" s="379">
        <v>19184.608309</v>
      </c>
      <c r="D46" s="211">
        <v>2814.2881669999997</v>
      </c>
      <c r="E46" s="211">
        <v>2504.013671</v>
      </c>
      <c r="F46" s="211">
        <v>310.274496</v>
      </c>
      <c r="G46" s="211">
        <v>14013.738985</v>
      </c>
      <c r="H46" s="211">
        <v>1042.220256</v>
      </c>
      <c r="I46" s="211">
        <v>6054.561438</v>
      </c>
      <c r="J46" s="211">
        <v>65.789209</v>
      </c>
      <c r="K46" s="211">
        <v>994.027051</v>
      </c>
      <c r="L46" s="211">
        <v>1000.507731</v>
      </c>
      <c r="M46" s="211">
        <v>428.258334</v>
      </c>
      <c r="N46" s="211">
        <v>221.137336</v>
      </c>
      <c r="O46" s="211">
        <v>1395.622949</v>
      </c>
      <c r="P46" s="211">
        <v>2811.614681</v>
      </c>
      <c r="Q46" s="211">
        <v>2323.979787</v>
      </c>
      <c r="R46" s="211">
        <v>739.223098</v>
      </c>
      <c r="S46" s="211">
        <v>375.26843099999996</v>
      </c>
      <c r="T46" s="211">
        <v>545.936159</v>
      </c>
      <c r="U46" s="211">
        <v>457.72007</v>
      </c>
      <c r="V46" s="211">
        <v>55.147867</v>
      </c>
      <c r="W46" s="211">
        <v>132.55444599999998</v>
      </c>
      <c r="X46" s="211">
        <v>5.444983000000001</v>
      </c>
      <c r="Y46" s="211">
        <v>12.684733</v>
      </c>
      <c r="Z46" s="211">
        <v>32.601369999999996</v>
      </c>
      <c r="AA46" s="140" t="s">
        <v>68</v>
      </c>
      <c r="AB46" s="294"/>
    </row>
    <row r="47" spans="1:28" ht="15">
      <c r="A47" s="128"/>
      <c r="B47" s="128" t="s">
        <v>12</v>
      </c>
      <c r="C47" s="379">
        <v>21384.56478</v>
      </c>
      <c r="D47" s="211">
        <v>3032.613695</v>
      </c>
      <c r="E47" s="211">
        <v>2549.89275</v>
      </c>
      <c r="F47" s="211">
        <v>482.72094500000003</v>
      </c>
      <c r="G47" s="211">
        <v>15907.535583</v>
      </c>
      <c r="H47" s="211">
        <v>1026.171048</v>
      </c>
      <c r="I47" s="211">
        <v>7699.152886</v>
      </c>
      <c r="J47" s="211">
        <v>60.772902</v>
      </c>
      <c r="K47" s="211">
        <v>1011.7138299999999</v>
      </c>
      <c r="L47" s="211">
        <v>1174.0447009999998</v>
      </c>
      <c r="M47" s="211">
        <v>435.073671</v>
      </c>
      <c r="N47" s="211">
        <v>201.613065</v>
      </c>
      <c r="O47" s="211">
        <v>1207.569765</v>
      </c>
      <c r="P47" s="211">
        <v>3091.423715</v>
      </c>
      <c r="Q47" s="211">
        <v>2422.857696</v>
      </c>
      <c r="R47" s="211">
        <v>841.685282</v>
      </c>
      <c r="S47" s="211">
        <v>355.216586</v>
      </c>
      <c r="T47" s="211">
        <v>496.736965</v>
      </c>
      <c r="U47" s="211">
        <v>451.249119</v>
      </c>
      <c r="V47" s="211">
        <v>83.38916400000001</v>
      </c>
      <c r="W47" s="211">
        <v>152.01521100000002</v>
      </c>
      <c r="X47" s="211">
        <v>29.494948</v>
      </c>
      <c r="Y47" s="211">
        <v>13.070421</v>
      </c>
      <c r="Z47" s="211">
        <v>21.557806</v>
      </c>
      <c r="AA47" s="140" t="s">
        <v>69</v>
      </c>
      <c r="AB47" s="294"/>
    </row>
    <row r="48" spans="1:28" ht="15">
      <c r="A48" s="128"/>
      <c r="B48" s="128" t="s">
        <v>13</v>
      </c>
      <c r="C48" s="297">
        <v>21788.277218000003</v>
      </c>
      <c r="D48" s="211">
        <v>3810.596647</v>
      </c>
      <c r="E48" s="211">
        <v>3181.982082</v>
      </c>
      <c r="F48" s="211">
        <v>628.614565</v>
      </c>
      <c r="G48" s="211">
        <v>15068.056026</v>
      </c>
      <c r="H48" s="211">
        <v>987.2540180000001</v>
      </c>
      <c r="I48" s="211">
        <v>6756.456917</v>
      </c>
      <c r="J48" s="211">
        <v>91.894358</v>
      </c>
      <c r="K48" s="211">
        <v>1106.5314290000001</v>
      </c>
      <c r="L48" s="211">
        <v>1203.0660560000001</v>
      </c>
      <c r="M48" s="211">
        <v>450.590261</v>
      </c>
      <c r="N48" s="211">
        <v>254.892255</v>
      </c>
      <c r="O48" s="211">
        <v>1284.232896</v>
      </c>
      <c r="P48" s="211">
        <v>2933.1378360000003</v>
      </c>
      <c r="Q48" s="211">
        <v>2859.982083</v>
      </c>
      <c r="R48" s="211">
        <v>1033.849372</v>
      </c>
      <c r="S48" s="211">
        <v>394.35220899999996</v>
      </c>
      <c r="T48" s="211">
        <v>527.1846419999999</v>
      </c>
      <c r="U48" s="211">
        <v>496.298129</v>
      </c>
      <c r="V48" s="211">
        <v>116.429694</v>
      </c>
      <c r="W48" s="211">
        <v>204.759759</v>
      </c>
      <c r="X48" s="211">
        <v>75.570801</v>
      </c>
      <c r="Y48" s="211">
        <v>11.537477</v>
      </c>
      <c r="Z48" s="211">
        <v>49.642462</v>
      </c>
      <c r="AA48" s="140" t="s">
        <v>70</v>
      </c>
      <c r="AB48" s="294"/>
    </row>
    <row r="49" spans="1:28" ht="15">
      <c r="A49" s="128"/>
      <c r="B49" s="128"/>
      <c r="C49" s="297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140"/>
      <c r="AB49" s="302"/>
    </row>
    <row r="50" spans="1:28" ht="15">
      <c r="A50" s="128">
        <v>2015</v>
      </c>
      <c r="B50" s="128" t="s">
        <v>3</v>
      </c>
      <c r="C50" s="297">
        <v>16645.095498</v>
      </c>
      <c r="D50" s="211">
        <v>2536.57678</v>
      </c>
      <c r="E50" s="211">
        <v>2301.808252</v>
      </c>
      <c r="F50" s="211">
        <v>234.768528</v>
      </c>
      <c r="G50" s="211">
        <v>12268.877048</v>
      </c>
      <c r="H50" s="211">
        <v>871.6660420000001</v>
      </c>
      <c r="I50" s="211">
        <v>5415.103601</v>
      </c>
      <c r="J50" s="211">
        <v>242.537916</v>
      </c>
      <c r="K50" s="211">
        <v>872.531225</v>
      </c>
      <c r="L50" s="211">
        <v>891.545116</v>
      </c>
      <c r="M50" s="211">
        <v>374.538065</v>
      </c>
      <c r="N50" s="211">
        <v>238.411432</v>
      </c>
      <c r="O50" s="211">
        <v>881.87923</v>
      </c>
      <c r="P50" s="211">
        <v>2480.664421</v>
      </c>
      <c r="Q50" s="211">
        <v>1808.289751</v>
      </c>
      <c r="R50" s="211">
        <v>285.216881</v>
      </c>
      <c r="S50" s="211">
        <v>293.561779</v>
      </c>
      <c r="T50" s="211">
        <v>493.204499</v>
      </c>
      <c r="U50" s="211">
        <v>422.971064</v>
      </c>
      <c r="V50" s="211">
        <v>105.095815</v>
      </c>
      <c r="W50" s="211">
        <v>139.630131</v>
      </c>
      <c r="X50" s="211">
        <v>57.336541</v>
      </c>
      <c r="Y50" s="211">
        <v>11.273041</v>
      </c>
      <c r="Z50" s="211">
        <v>31.351919000000002</v>
      </c>
      <c r="AA50" s="140" t="s">
        <v>59</v>
      </c>
      <c r="AB50" s="302">
        <v>2015</v>
      </c>
    </row>
    <row r="51" spans="1:28" ht="15">
      <c r="A51" s="128"/>
      <c r="B51" s="128" t="s">
        <v>4</v>
      </c>
      <c r="C51" s="297">
        <v>16940.137742</v>
      </c>
      <c r="D51" s="211">
        <v>2465.535191</v>
      </c>
      <c r="E51" s="211">
        <v>2188.0919169999997</v>
      </c>
      <c r="F51" s="211">
        <v>277.443274</v>
      </c>
      <c r="G51" s="211">
        <v>12225.820022</v>
      </c>
      <c r="H51" s="211">
        <v>908.447216</v>
      </c>
      <c r="I51" s="211">
        <v>5339.9910820000005</v>
      </c>
      <c r="J51" s="211">
        <v>281.76337900000004</v>
      </c>
      <c r="K51" s="211">
        <v>982.485016</v>
      </c>
      <c r="L51" s="211">
        <v>1001.523752</v>
      </c>
      <c r="M51" s="211">
        <v>344.29422600000004</v>
      </c>
      <c r="N51" s="211">
        <v>205.568013</v>
      </c>
      <c r="O51" s="211">
        <v>780.222133</v>
      </c>
      <c r="P51" s="211">
        <v>2381.525205</v>
      </c>
      <c r="Q51" s="211">
        <v>2203.7346159999997</v>
      </c>
      <c r="R51" s="211">
        <v>590.679248</v>
      </c>
      <c r="S51" s="211">
        <v>339.949853</v>
      </c>
      <c r="T51" s="211">
        <v>497.94409</v>
      </c>
      <c r="U51" s="211">
        <v>468.627632</v>
      </c>
      <c r="V51" s="211">
        <v>94.42932300000001</v>
      </c>
      <c r="W51" s="211">
        <v>129.809838</v>
      </c>
      <c r="X51" s="211">
        <v>60.865481</v>
      </c>
      <c r="Y51" s="211">
        <v>21.429151</v>
      </c>
      <c r="Z51" s="211">
        <v>45.047913</v>
      </c>
      <c r="AA51" s="140" t="s">
        <v>60</v>
      </c>
      <c r="AB51" s="302"/>
    </row>
    <row r="52" spans="1:28" ht="15">
      <c r="A52" s="128"/>
      <c r="B52" s="128" t="s">
        <v>5</v>
      </c>
      <c r="C52" s="297">
        <v>18726.228081999998</v>
      </c>
      <c r="D52" s="211">
        <v>2804.9188</v>
      </c>
      <c r="E52" s="211">
        <v>2436.842626</v>
      </c>
      <c r="F52" s="211">
        <v>368.076174</v>
      </c>
      <c r="G52" s="211">
        <v>13157.089059</v>
      </c>
      <c r="H52" s="211">
        <v>942.484483</v>
      </c>
      <c r="I52" s="211">
        <v>5988.75553</v>
      </c>
      <c r="J52" s="211">
        <v>208.424694</v>
      </c>
      <c r="K52" s="211">
        <v>972.807016</v>
      </c>
      <c r="L52" s="211">
        <v>1062.039846</v>
      </c>
      <c r="M52" s="211">
        <v>374.826799</v>
      </c>
      <c r="N52" s="211">
        <v>225.62187</v>
      </c>
      <c r="O52" s="211">
        <v>1045.433284</v>
      </c>
      <c r="P52" s="211">
        <v>2336.695537</v>
      </c>
      <c r="Q52" s="211">
        <v>2736.829356</v>
      </c>
      <c r="R52" s="211">
        <v>793.488891</v>
      </c>
      <c r="S52" s="211">
        <v>384.584163</v>
      </c>
      <c r="T52" s="211">
        <v>663.826214</v>
      </c>
      <c r="U52" s="211">
        <v>510.430476</v>
      </c>
      <c r="V52" s="211">
        <v>89.375262</v>
      </c>
      <c r="W52" s="211">
        <v>168.628065</v>
      </c>
      <c r="X52" s="211">
        <v>87.97180999999999</v>
      </c>
      <c r="Y52" s="211">
        <v>38.524474999999995</v>
      </c>
      <c r="Z52" s="211">
        <v>27.390867</v>
      </c>
      <c r="AA52" s="140" t="s">
        <v>61</v>
      </c>
      <c r="AB52" s="302"/>
    </row>
    <row r="53" spans="1:28" ht="15">
      <c r="A53" s="128"/>
      <c r="B53" s="128" t="s">
        <v>6</v>
      </c>
      <c r="C53" s="297">
        <v>18367.349398999995</v>
      </c>
      <c r="D53" s="211">
        <v>3620.955671</v>
      </c>
      <c r="E53" s="211">
        <v>2432.6944759999997</v>
      </c>
      <c r="F53" s="211">
        <v>1188.261195</v>
      </c>
      <c r="G53" s="211">
        <v>12161.691894</v>
      </c>
      <c r="H53" s="211">
        <v>796.9491840000001</v>
      </c>
      <c r="I53" s="211">
        <v>5938.760101</v>
      </c>
      <c r="J53" s="211">
        <v>248.643158</v>
      </c>
      <c r="K53" s="211">
        <v>951.134484</v>
      </c>
      <c r="L53" s="211">
        <v>1030.926369</v>
      </c>
      <c r="M53" s="211">
        <v>276.965539</v>
      </c>
      <c r="N53" s="211">
        <v>223.16701</v>
      </c>
      <c r="O53" s="211">
        <v>888.257824</v>
      </c>
      <c r="P53" s="211">
        <v>1806.8882250000001</v>
      </c>
      <c r="Q53" s="211">
        <v>2527.926559</v>
      </c>
      <c r="R53" s="211">
        <v>802.845863</v>
      </c>
      <c r="S53" s="211">
        <v>367.453581</v>
      </c>
      <c r="T53" s="211">
        <v>537.5173070000001</v>
      </c>
      <c r="U53" s="211">
        <v>449.624449</v>
      </c>
      <c r="V53" s="211">
        <v>106.740227</v>
      </c>
      <c r="W53" s="211">
        <v>155.85756700000002</v>
      </c>
      <c r="X53" s="211">
        <v>65.899265</v>
      </c>
      <c r="Y53" s="211">
        <v>41.9883</v>
      </c>
      <c r="Z53" s="211">
        <v>56.775275</v>
      </c>
      <c r="AA53" s="140" t="s">
        <v>62</v>
      </c>
      <c r="AB53" s="302"/>
    </row>
    <row r="54" spans="1:28" ht="15">
      <c r="A54" s="128"/>
      <c r="B54" s="128" t="s">
        <v>7</v>
      </c>
      <c r="C54" s="297">
        <v>17868.114432</v>
      </c>
      <c r="D54" s="211">
        <v>3181.0225699999996</v>
      </c>
      <c r="E54" s="211">
        <v>2398.9650269999997</v>
      </c>
      <c r="F54" s="211">
        <v>782.0575429999999</v>
      </c>
      <c r="G54" s="211">
        <v>12298.070049</v>
      </c>
      <c r="H54" s="211">
        <v>890.892983</v>
      </c>
      <c r="I54" s="211">
        <v>5796.345807</v>
      </c>
      <c r="J54" s="211">
        <v>245.22356299999998</v>
      </c>
      <c r="K54" s="211">
        <v>903.0457680000001</v>
      </c>
      <c r="L54" s="211">
        <v>987.721774</v>
      </c>
      <c r="M54" s="211">
        <v>245.754417</v>
      </c>
      <c r="N54" s="211">
        <v>182.196628</v>
      </c>
      <c r="O54" s="211">
        <v>1017.273967</v>
      </c>
      <c r="P54" s="211">
        <v>2029.615142</v>
      </c>
      <c r="Q54" s="211">
        <v>2359.839284</v>
      </c>
      <c r="R54" s="211">
        <v>839.368871</v>
      </c>
      <c r="S54" s="211">
        <v>361.323482</v>
      </c>
      <c r="T54" s="211">
        <v>443.846672</v>
      </c>
      <c r="U54" s="211">
        <v>409.129603</v>
      </c>
      <c r="V54" s="211">
        <v>77.669192</v>
      </c>
      <c r="W54" s="211">
        <v>154.051379</v>
      </c>
      <c r="X54" s="211">
        <v>39.612333</v>
      </c>
      <c r="Y54" s="211">
        <v>34.837752</v>
      </c>
      <c r="Z54" s="211">
        <v>29.182529</v>
      </c>
      <c r="AA54" s="140" t="s">
        <v>63</v>
      </c>
      <c r="AB54" s="302"/>
    </row>
    <row r="55" spans="1:28" ht="15">
      <c r="A55" s="128"/>
      <c r="B55" s="128" t="s">
        <v>8</v>
      </c>
      <c r="C55" s="297">
        <v>18199.993214000002</v>
      </c>
      <c r="D55" s="211">
        <v>3053.8082409999997</v>
      </c>
      <c r="E55" s="211">
        <v>2507.25689</v>
      </c>
      <c r="F55" s="211">
        <v>546.5513510000001</v>
      </c>
      <c r="G55" s="211">
        <v>12482.4701</v>
      </c>
      <c r="H55" s="211">
        <v>812.134691</v>
      </c>
      <c r="I55" s="211">
        <v>5901.5007479999995</v>
      </c>
      <c r="J55" s="211">
        <v>240.10129999999998</v>
      </c>
      <c r="K55" s="211">
        <v>995.098747</v>
      </c>
      <c r="L55" s="211">
        <v>1056.376456</v>
      </c>
      <c r="M55" s="211">
        <v>296.918958</v>
      </c>
      <c r="N55" s="211">
        <v>251.28636600000002</v>
      </c>
      <c r="O55" s="211">
        <v>963.419489</v>
      </c>
      <c r="P55" s="211">
        <v>1965.633345</v>
      </c>
      <c r="Q55" s="211">
        <v>2624.551523</v>
      </c>
      <c r="R55" s="211">
        <v>930.8083029999999</v>
      </c>
      <c r="S55" s="211">
        <v>361.19488299999995</v>
      </c>
      <c r="T55" s="211">
        <v>489.27157400000004</v>
      </c>
      <c r="U55" s="211">
        <v>456.94730699999997</v>
      </c>
      <c r="V55" s="211">
        <v>78.257722</v>
      </c>
      <c r="W55" s="211">
        <v>164.361233</v>
      </c>
      <c r="X55" s="211">
        <v>111.727223</v>
      </c>
      <c r="Y55" s="211">
        <v>31.983278</v>
      </c>
      <c r="Z55" s="211">
        <v>39.16335</v>
      </c>
      <c r="AA55" s="140" t="s">
        <v>64</v>
      </c>
      <c r="AB55" s="302"/>
    </row>
    <row r="56" spans="1:28" ht="15">
      <c r="A56" s="128"/>
      <c r="B56" s="128" t="s">
        <v>9</v>
      </c>
      <c r="C56" s="297">
        <v>18208.914721</v>
      </c>
      <c r="D56" s="211">
        <v>3145.653063</v>
      </c>
      <c r="E56" s="211">
        <v>2478.050226</v>
      </c>
      <c r="F56" s="211">
        <v>667.602837</v>
      </c>
      <c r="G56" s="211">
        <v>12370.343137</v>
      </c>
      <c r="H56" s="211">
        <v>807.120826</v>
      </c>
      <c r="I56" s="211">
        <v>6273.946983</v>
      </c>
      <c r="J56" s="211">
        <v>198.500675</v>
      </c>
      <c r="K56" s="211">
        <v>957.951657</v>
      </c>
      <c r="L56" s="211">
        <v>975.787071</v>
      </c>
      <c r="M56" s="211">
        <v>214.18130499999998</v>
      </c>
      <c r="N56" s="211">
        <v>173.363054</v>
      </c>
      <c r="O56" s="211">
        <v>936.2527759999999</v>
      </c>
      <c r="P56" s="211">
        <v>1833.23879</v>
      </c>
      <c r="Q56" s="211">
        <v>2651.640186</v>
      </c>
      <c r="R56" s="211">
        <v>1034.176812</v>
      </c>
      <c r="S56" s="211">
        <v>320.79278600000004</v>
      </c>
      <c r="T56" s="211">
        <v>554.51904</v>
      </c>
      <c r="U56" s="211">
        <v>433.418135</v>
      </c>
      <c r="V56" s="211">
        <v>59.970667</v>
      </c>
      <c r="W56" s="211">
        <v>165.97688300000002</v>
      </c>
      <c r="X56" s="211">
        <v>55.240731</v>
      </c>
      <c r="Y56" s="211">
        <v>27.545132000000002</v>
      </c>
      <c r="Z56" s="211">
        <v>41.278335</v>
      </c>
      <c r="AA56" s="140" t="s">
        <v>65</v>
      </c>
      <c r="AB56" s="302"/>
    </row>
    <row r="57" spans="1:28" ht="15">
      <c r="A57" s="129"/>
      <c r="B57" s="128"/>
      <c r="C57" s="366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140"/>
      <c r="AB57" s="255"/>
    </row>
    <row r="58" spans="1:28" s="24" customFormat="1" ht="79.5" customHeight="1">
      <c r="A58" s="125"/>
      <c r="B58" s="147"/>
      <c r="C58" s="147" t="s">
        <v>245</v>
      </c>
      <c r="D58" s="148" t="s">
        <v>131</v>
      </c>
      <c r="E58" s="214" t="s">
        <v>259</v>
      </c>
      <c r="F58" s="214" t="s">
        <v>114</v>
      </c>
      <c r="G58" s="148" t="s">
        <v>132</v>
      </c>
      <c r="H58" s="214" t="s">
        <v>115</v>
      </c>
      <c r="I58" s="214" t="s">
        <v>116</v>
      </c>
      <c r="J58" s="214" t="s">
        <v>117</v>
      </c>
      <c r="K58" s="214" t="s">
        <v>118</v>
      </c>
      <c r="L58" s="214" t="s">
        <v>119</v>
      </c>
      <c r="M58" s="214" t="s">
        <v>120</v>
      </c>
      <c r="N58" s="214" t="s">
        <v>121</v>
      </c>
      <c r="O58" s="214" t="s">
        <v>122</v>
      </c>
      <c r="P58" s="214" t="s">
        <v>256</v>
      </c>
      <c r="Q58" s="148" t="s">
        <v>133</v>
      </c>
      <c r="R58" s="214" t="s">
        <v>123</v>
      </c>
      <c r="S58" s="214" t="s">
        <v>124</v>
      </c>
      <c r="T58" s="214" t="s">
        <v>125</v>
      </c>
      <c r="U58" s="214" t="s">
        <v>126</v>
      </c>
      <c r="V58" s="214" t="s">
        <v>127</v>
      </c>
      <c r="W58" s="214" t="s">
        <v>128</v>
      </c>
      <c r="X58" s="214" t="s">
        <v>129</v>
      </c>
      <c r="Y58" s="214" t="s">
        <v>130</v>
      </c>
      <c r="Z58" s="148" t="s">
        <v>134</v>
      </c>
      <c r="AA58" s="147"/>
      <c r="AB58" s="172"/>
    </row>
    <row r="59" spans="1:28" ht="15.75" customHeight="1">
      <c r="A59" s="22" t="s">
        <v>72</v>
      </c>
      <c r="AA59" s="24"/>
      <c r="AB59" s="24"/>
    </row>
    <row r="60" spans="1:28" s="24" customFormat="1" ht="15">
      <c r="A60" s="213" t="s">
        <v>71</v>
      </c>
      <c r="D60" s="119"/>
      <c r="E60" s="35"/>
      <c r="F60" s="35"/>
      <c r="G60" s="119"/>
      <c r="H60" s="119"/>
      <c r="I60" s="35"/>
      <c r="J60" s="35"/>
      <c r="K60" s="35"/>
      <c r="L60" s="35"/>
      <c r="M60" s="35"/>
      <c r="N60" s="35"/>
      <c r="O60" s="35"/>
      <c r="P60" s="35"/>
      <c r="Q60" s="35"/>
      <c r="R60" s="119"/>
      <c r="S60" s="119"/>
      <c r="T60" s="35"/>
      <c r="U60" s="35"/>
      <c r="V60" s="35"/>
      <c r="W60" s="35"/>
      <c r="X60" s="35"/>
      <c r="Y60" s="35"/>
      <c r="Z60" s="35"/>
      <c r="AA60" s="119"/>
      <c r="AB60" s="35"/>
    </row>
    <row r="61" spans="4:26" s="24" customFormat="1" ht="15">
      <c r="D61" s="265"/>
      <c r="E61" s="266"/>
      <c r="F61" s="266"/>
      <c r="G61" s="265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7"/>
      <c r="V61" s="267"/>
      <c r="W61" s="268"/>
      <c r="X61" s="268"/>
      <c r="Y61" s="268"/>
      <c r="Z61" s="268"/>
    </row>
    <row r="62" spans="4:26" ht="15"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4:27" ht="15"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spans="4:27" ht="15"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spans="4:27" ht="15"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spans="4:27" ht="15"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spans="4:27" ht="15"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spans="4:27" ht="15">
      <c r="D68" s="61"/>
      <c r="E68" s="61">
        <v>1000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spans="4:27" ht="15"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spans="4:27" ht="15"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spans="4:27" ht="15"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spans="4:27" ht="15"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spans="4:27" ht="15"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</sheetData>
  <sheetProtection/>
  <mergeCells count="1">
    <mergeCell ref="AA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11"/>
  <sheetViews>
    <sheetView showGridLines="0" zoomScalePageLayoutView="0" workbookViewId="0" topLeftCell="A28">
      <selection activeCell="AQ6" sqref="AQ6"/>
    </sheetView>
  </sheetViews>
  <sheetFormatPr defaultColWidth="9.140625" defaultRowHeight="15"/>
  <cols>
    <col min="1" max="1" width="8.28125" style="54" customWidth="1"/>
    <col min="2" max="2" width="9.7109375" style="54" customWidth="1"/>
    <col min="3" max="3" width="12.421875" style="1" customWidth="1"/>
    <col min="4" max="4" width="9.140625" style="1" customWidth="1"/>
    <col min="5" max="5" width="9.8515625" style="1" customWidth="1"/>
    <col min="6" max="6" width="8.8515625" style="1" customWidth="1"/>
    <col min="7" max="7" width="10.421875" style="1" customWidth="1"/>
    <col min="8" max="8" width="10.28125" style="1" customWidth="1"/>
    <col min="9" max="9" width="12.421875" style="1" customWidth="1"/>
    <col min="10" max="10" width="11.7109375" style="1" customWidth="1"/>
    <col min="11" max="11" width="10.7109375" style="1" customWidth="1"/>
    <col min="12" max="12" width="13.28125" style="1" customWidth="1"/>
    <col min="13" max="13" width="11.8515625" style="1" customWidth="1"/>
    <col min="14" max="14" width="12.7109375" style="1" customWidth="1"/>
    <col min="15" max="15" width="11.7109375" style="1" customWidth="1"/>
    <col min="16" max="16" width="11.57421875" style="1" customWidth="1"/>
    <col min="17" max="17" width="10.57421875" style="1" customWidth="1"/>
    <col min="18" max="18" width="10.140625" style="1" customWidth="1"/>
    <col min="19" max="19" width="15.421875" style="1" customWidth="1"/>
    <col min="20" max="21" width="9.8515625" style="1" customWidth="1"/>
    <col min="22" max="22" width="10.28125" style="1" customWidth="1"/>
    <col min="23" max="23" width="9.57421875" style="1" customWidth="1"/>
    <col min="24" max="24" width="10.8515625" style="1" customWidth="1"/>
    <col min="25" max="25" width="9.140625" style="1" customWidth="1"/>
    <col min="26" max="26" width="9.8515625" style="1" customWidth="1"/>
    <col min="27" max="27" width="14.7109375" style="1" customWidth="1"/>
    <col min="28" max="28" width="9.8515625" style="1" customWidth="1"/>
    <col min="29" max="29" width="11.00390625" style="1" customWidth="1"/>
    <col min="30" max="31" width="10.00390625" style="1" customWidth="1"/>
    <col min="32" max="32" width="11.8515625" style="1" customWidth="1"/>
    <col min="33" max="33" width="11.7109375" style="1" customWidth="1"/>
    <col min="34" max="34" width="10.00390625" style="1" customWidth="1"/>
    <col min="35" max="35" width="14.00390625" style="1" customWidth="1"/>
    <col min="36" max="36" width="10.28125" style="1" customWidth="1"/>
    <col min="37" max="37" width="12.00390625" style="1" customWidth="1"/>
    <col min="38" max="38" width="10.140625" style="1" customWidth="1"/>
    <col min="39" max="16384" width="9.140625" style="1" customWidth="1"/>
  </cols>
  <sheetData>
    <row r="1" spans="1:24" ht="15.75">
      <c r="A1" s="52" t="s">
        <v>193</v>
      </c>
      <c r="B1" s="52"/>
      <c r="C1" s="2"/>
      <c r="D1" s="2"/>
      <c r="E1" s="3"/>
      <c r="F1" s="3"/>
      <c r="G1" s="3"/>
      <c r="H1" s="3"/>
      <c r="I1" s="3"/>
      <c r="J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7" ht="14.25" customHeight="1">
      <c r="A2" s="123" t="s">
        <v>51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4.5" customHeight="1">
      <c r="A3" s="59"/>
      <c r="B3" s="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9" s="55" customFormat="1" ht="61.5" customHeight="1">
      <c r="A4" s="124" t="s">
        <v>44</v>
      </c>
      <c r="B4" s="227"/>
      <c r="C4" s="228" t="s">
        <v>0</v>
      </c>
      <c r="D4" s="228" t="s">
        <v>269</v>
      </c>
      <c r="E4" s="228" t="s">
        <v>270</v>
      </c>
      <c r="F4" s="228" t="s">
        <v>271</v>
      </c>
      <c r="G4" s="228" t="s">
        <v>272</v>
      </c>
      <c r="H4" s="228" t="s">
        <v>273</v>
      </c>
      <c r="I4" s="228" t="s">
        <v>274</v>
      </c>
      <c r="J4" s="228" t="s">
        <v>275</v>
      </c>
      <c r="K4" s="228" t="s">
        <v>276</v>
      </c>
      <c r="L4" s="228" t="s">
        <v>277</v>
      </c>
      <c r="M4" s="228" t="s">
        <v>278</v>
      </c>
      <c r="N4" s="228" t="s">
        <v>47</v>
      </c>
      <c r="O4" s="228" t="s">
        <v>279</v>
      </c>
      <c r="P4" s="228" t="s">
        <v>280</v>
      </c>
      <c r="Q4" s="228" t="s">
        <v>281</v>
      </c>
      <c r="R4" s="228" t="s">
        <v>282</v>
      </c>
      <c r="S4" s="228" t="s">
        <v>283</v>
      </c>
      <c r="T4" s="228" t="s">
        <v>284</v>
      </c>
      <c r="U4" s="228" t="s">
        <v>285</v>
      </c>
      <c r="V4" s="228" t="s">
        <v>286</v>
      </c>
      <c r="W4" s="228" t="s">
        <v>287</v>
      </c>
      <c r="X4" s="228" t="s">
        <v>288</v>
      </c>
      <c r="Y4" s="228" t="s">
        <v>289</v>
      </c>
      <c r="Z4" s="228" t="s">
        <v>290</v>
      </c>
      <c r="AA4" s="228" t="s">
        <v>291</v>
      </c>
      <c r="AB4" s="228" t="s">
        <v>287</v>
      </c>
      <c r="AC4" s="228" t="s">
        <v>288</v>
      </c>
      <c r="AD4" s="228" t="s">
        <v>289</v>
      </c>
      <c r="AE4" s="228" t="s">
        <v>290</v>
      </c>
      <c r="AF4" s="228" t="s">
        <v>292</v>
      </c>
      <c r="AG4" s="228" t="s">
        <v>1</v>
      </c>
      <c r="AH4" s="228" t="s">
        <v>2</v>
      </c>
      <c r="AI4" s="228" t="s">
        <v>293</v>
      </c>
      <c r="AJ4" s="228" t="s">
        <v>294</v>
      </c>
      <c r="AK4" s="228" t="s">
        <v>295</v>
      </c>
      <c r="AL4" s="408" t="s">
        <v>57</v>
      </c>
      <c r="AM4" s="409"/>
    </row>
    <row r="5" spans="1:90" s="56" customFormat="1" ht="15" customHeight="1" hidden="1">
      <c r="A5" s="229">
        <v>2012</v>
      </c>
      <c r="B5" s="230"/>
      <c r="C5" s="137">
        <f>C10+C11+C12+C13+C14+C15+C16+C17+C18+C19+C20+C21</f>
        <v>-48494</v>
      </c>
      <c r="D5" s="137">
        <f aca="true" t="shared" si="0" ref="D5:AK5">D10+D11+D12+D13+D14+D15+D16+D17+D18+D19+D20+D21</f>
        <v>161948</v>
      </c>
      <c r="E5" s="137">
        <f t="shared" si="0"/>
        <v>227246</v>
      </c>
      <c r="F5" s="137">
        <f t="shared" si="0"/>
        <v>-65298</v>
      </c>
      <c r="G5" s="137">
        <f t="shared" si="0"/>
        <v>43147</v>
      </c>
      <c r="H5" s="137">
        <f t="shared" si="0"/>
        <v>20752</v>
      </c>
      <c r="I5" s="137">
        <f t="shared" si="0"/>
        <v>-42903</v>
      </c>
      <c r="J5" s="137">
        <f t="shared" si="0"/>
        <v>5034</v>
      </c>
      <c r="K5" s="137">
        <f t="shared" si="0"/>
        <v>12196</v>
      </c>
      <c r="L5" s="137">
        <f t="shared" si="0"/>
        <v>-50065</v>
      </c>
      <c r="M5" s="137">
        <f t="shared" si="0"/>
        <v>1571</v>
      </c>
      <c r="N5" s="137">
        <f t="shared" si="0"/>
        <v>-52</v>
      </c>
      <c r="O5" s="137">
        <f t="shared" si="0"/>
        <v>-70284</v>
      </c>
      <c r="P5" s="137">
        <f t="shared" si="0"/>
        <v>4105</v>
      </c>
      <c r="Q5" s="137">
        <f t="shared" si="0"/>
        <v>13285</v>
      </c>
      <c r="R5" s="137">
        <f t="shared" si="0"/>
        <v>-2657</v>
      </c>
      <c r="S5" s="137">
        <f t="shared" si="0"/>
        <v>38134</v>
      </c>
      <c r="T5" s="137">
        <f t="shared" si="0"/>
        <v>6276</v>
      </c>
      <c r="U5" s="137">
        <f t="shared" si="0"/>
        <v>31858</v>
      </c>
      <c r="V5" s="137">
        <f t="shared" si="0"/>
        <v>707</v>
      </c>
      <c r="W5" s="137">
        <f t="shared" si="0"/>
        <v>-2</v>
      </c>
      <c r="X5" s="137">
        <f t="shared" si="0"/>
        <v>366</v>
      </c>
      <c r="Y5" s="137">
        <f t="shared" si="0"/>
        <v>-2036</v>
      </c>
      <c r="Z5" s="137">
        <f t="shared" si="0"/>
        <v>2379</v>
      </c>
      <c r="AA5" s="137">
        <f t="shared" si="0"/>
        <v>21020</v>
      </c>
      <c r="AB5" s="137">
        <f t="shared" si="0"/>
        <v>-1779</v>
      </c>
      <c r="AC5" s="137">
        <f t="shared" si="0"/>
        <v>-85</v>
      </c>
      <c r="AD5" s="137">
        <f t="shared" si="0"/>
        <v>15204</v>
      </c>
      <c r="AE5" s="137">
        <f t="shared" si="0"/>
        <v>7680</v>
      </c>
      <c r="AF5" s="137">
        <f t="shared" si="0"/>
        <v>21738</v>
      </c>
      <c r="AG5" s="137">
        <f t="shared" si="0"/>
        <v>1083</v>
      </c>
      <c r="AH5" s="137">
        <f t="shared" si="0"/>
        <v>-22821</v>
      </c>
      <c r="AI5" s="137">
        <f t="shared" si="0"/>
        <v>22821</v>
      </c>
      <c r="AJ5" s="137">
        <f t="shared" si="0"/>
        <v>20814</v>
      </c>
      <c r="AK5" s="137">
        <f t="shared" si="0"/>
        <v>2007</v>
      </c>
      <c r="AL5" s="295"/>
      <c r="AM5" s="296">
        <v>2012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s="56" customFormat="1" ht="15" customHeight="1">
      <c r="A6" s="230">
        <v>2013</v>
      </c>
      <c r="B6" s="230"/>
      <c r="C6" s="137">
        <v>-64658</v>
      </c>
      <c r="D6" s="137">
        <v>161789</v>
      </c>
      <c r="E6" s="137">
        <v>241696</v>
      </c>
      <c r="F6" s="137">
        <v>-79907</v>
      </c>
      <c r="G6" s="137">
        <v>46615</v>
      </c>
      <c r="H6" s="137">
        <v>23771</v>
      </c>
      <c r="I6" s="137">
        <v>-57063</v>
      </c>
      <c r="J6" s="137">
        <v>4524</v>
      </c>
      <c r="K6" s="137">
        <v>13510</v>
      </c>
      <c r="L6" s="137">
        <v>-66049</v>
      </c>
      <c r="M6" s="137">
        <v>1391</v>
      </c>
      <c r="N6" s="137">
        <v>-96</v>
      </c>
      <c r="O6" s="137">
        <v>-72721</v>
      </c>
      <c r="P6" s="137">
        <v>3627</v>
      </c>
      <c r="Q6" s="137">
        <v>12457</v>
      </c>
      <c r="R6" s="137">
        <v>-2601</v>
      </c>
      <c r="S6" s="137">
        <v>21385</v>
      </c>
      <c r="T6" s="137">
        <v>842</v>
      </c>
      <c r="U6" s="137">
        <v>20543</v>
      </c>
      <c r="V6" s="137">
        <v>-2370</v>
      </c>
      <c r="W6" s="137">
        <v>-1</v>
      </c>
      <c r="X6" s="137">
        <v>757</v>
      </c>
      <c r="Y6" s="137">
        <v>283</v>
      </c>
      <c r="Z6" s="137">
        <v>-3409</v>
      </c>
      <c r="AA6" s="137">
        <v>37535</v>
      </c>
      <c r="AB6" s="137">
        <v>-1457</v>
      </c>
      <c r="AC6" s="137">
        <v>-18</v>
      </c>
      <c r="AD6" s="137">
        <v>32269</v>
      </c>
      <c r="AE6" s="137">
        <v>6741</v>
      </c>
      <c r="AF6" s="137">
        <v>7967</v>
      </c>
      <c r="AG6" s="137">
        <v>2796</v>
      </c>
      <c r="AH6" s="137">
        <v>-10763</v>
      </c>
      <c r="AI6" s="137">
        <v>10763</v>
      </c>
      <c r="AJ6" s="137">
        <v>9911</v>
      </c>
      <c r="AK6" s="137">
        <f>AK23+AK24+AK25+AK26+AK27+AK28+AK29+AK30+AK31+AK32+AK33+AK34</f>
        <v>852</v>
      </c>
      <c r="AL6" s="295"/>
      <c r="AM6" s="296">
        <v>2013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s="56" customFormat="1" ht="15" customHeight="1">
      <c r="A7" s="230">
        <v>2014</v>
      </c>
      <c r="B7" s="230"/>
      <c r="C7" s="137">
        <v>-16716</v>
      </c>
      <c r="D7" s="137">
        <v>57229</v>
      </c>
      <c r="E7" s="137">
        <v>74858</v>
      </c>
      <c r="F7" s="137">
        <v>-17629</v>
      </c>
      <c r="G7" s="137">
        <v>11797</v>
      </c>
      <c r="H7" s="137">
        <v>7874</v>
      </c>
      <c r="I7" s="137">
        <v>-13706</v>
      </c>
      <c r="J7" s="137">
        <v>1530</v>
      </c>
      <c r="K7" s="137">
        <v>4823</v>
      </c>
      <c r="L7" s="137">
        <v>-16999</v>
      </c>
      <c r="M7" s="137">
        <v>283</v>
      </c>
      <c r="N7" s="137">
        <v>-21</v>
      </c>
      <c r="O7" s="137">
        <v>-8287</v>
      </c>
      <c r="P7" s="137">
        <v>1428</v>
      </c>
      <c r="Q7" s="137">
        <v>5204</v>
      </c>
      <c r="R7" s="137">
        <v>934</v>
      </c>
      <c r="S7" s="137">
        <v>2661</v>
      </c>
      <c r="T7" s="137">
        <v>987</v>
      </c>
      <c r="U7" s="137">
        <v>1674</v>
      </c>
      <c r="V7" s="137">
        <v>-867</v>
      </c>
      <c r="W7" s="137">
        <v>0</v>
      </c>
      <c r="X7" s="137">
        <v>185</v>
      </c>
      <c r="Y7" s="137">
        <v>-1177</v>
      </c>
      <c r="Z7" s="137">
        <v>125</v>
      </c>
      <c r="AA7" s="137">
        <v>1917</v>
      </c>
      <c r="AB7" s="137">
        <v>-354</v>
      </c>
      <c r="AC7" s="137">
        <v>-481</v>
      </c>
      <c r="AD7" s="137">
        <v>1539</v>
      </c>
      <c r="AE7" s="137">
        <v>1213</v>
      </c>
      <c r="AF7" s="137">
        <v>-8450</v>
      </c>
      <c r="AG7" s="137">
        <v>6292</v>
      </c>
      <c r="AH7" s="137">
        <v>2158</v>
      </c>
      <c r="AI7" s="137">
        <v>-2158</v>
      </c>
      <c r="AJ7" s="137">
        <v>-2158</v>
      </c>
      <c r="AK7" s="137">
        <v>0</v>
      </c>
      <c r="AL7" s="295"/>
      <c r="AM7" s="296">
        <v>2014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s="56" customFormat="1" ht="15" customHeight="1">
      <c r="A8" s="229" t="s">
        <v>298</v>
      </c>
      <c r="B8" s="230"/>
      <c r="C8" s="167">
        <v>-22705</v>
      </c>
      <c r="D8" s="167">
        <v>77735</v>
      </c>
      <c r="E8" s="167">
        <v>102679</v>
      </c>
      <c r="F8" s="167">
        <v>-24944</v>
      </c>
      <c r="G8" s="167">
        <v>19311</v>
      </c>
      <c r="H8" s="167">
        <v>11483</v>
      </c>
      <c r="I8" s="167">
        <v>-17116</v>
      </c>
      <c r="J8" s="167">
        <v>2060</v>
      </c>
      <c r="K8" s="167">
        <v>8062</v>
      </c>
      <c r="L8" s="167">
        <v>-23118</v>
      </c>
      <c r="M8" s="167">
        <v>413</v>
      </c>
      <c r="N8" s="167">
        <v>-2</v>
      </c>
      <c r="O8" s="167">
        <v>-9540</v>
      </c>
      <c r="P8" s="167">
        <v>2157</v>
      </c>
      <c r="Q8" s="167">
        <v>6327</v>
      </c>
      <c r="R8" s="167">
        <v>2615</v>
      </c>
      <c r="S8" s="167">
        <v>-1395</v>
      </c>
      <c r="T8" s="167">
        <v>106</v>
      </c>
      <c r="U8" s="167">
        <v>-1501</v>
      </c>
      <c r="V8" s="167">
        <v>7968</v>
      </c>
      <c r="W8" s="167">
        <v>0</v>
      </c>
      <c r="X8" s="167">
        <v>-25</v>
      </c>
      <c r="Y8" s="167">
        <v>9547</v>
      </c>
      <c r="Z8" s="167">
        <v>-1554</v>
      </c>
      <c r="AA8" s="167">
        <v>17348</v>
      </c>
      <c r="AB8" s="167">
        <v>-146</v>
      </c>
      <c r="AC8" s="167">
        <v>-530</v>
      </c>
      <c r="AD8" s="167">
        <v>12939</v>
      </c>
      <c r="AE8" s="167">
        <v>5085</v>
      </c>
      <c r="AF8" s="167">
        <v>-13167</v>
      </c>
      <c r="AG8" s="167">
        <v>8619</v>
      </c>
      <c r="AH8" s="167">
        <v>4548</v>
      </c>
      <c r="AI8" s="167">
        <v>-4548</v>
      </c>
      <c r="AJ8" s="167">
        <v>-4548</v>
      </c>
      <c r="AK8" s="167">
        <v>0</v>
      </c>
      <c r="AL8" s="293"/>
      <c r="AM8" s="302" t="s">
        <v>299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s="57" customFormat="1" ht="15" customHeight="1">
      <c r="A9" s="124"/>
      <c r="B9" s="124" t="s">
        <v>45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37" t="s">
        <v>58</v>
      </c>
      <c r="AM9" s="238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58" customFormat="1" ht="15" customHeight="1" hidden="1">
      <c r="A10" s="192">
        <v>2012</v>
      </c>
      <c r="B10" s="216" t="s">
        <v>3</v>
      </c>
      <c r="C10" s="327">
        <v>-5812</v>
      </c>
      <c r="D10" s="327">
        <v>10938</v>
      </c>
      <c r="E10" s="327">
        <v>16811</v>
      </c>
      <c r="F10" s="327">
        <v>-5873</v>
      </c>
      <c r="G10" s="327">
        <v>2040</v>
      </c>
      <c r="H10" s="327">
        <v>1440</v>
      </c>
      <c r="I10" s="327">
        <v>-5273</v>
      </c>
      <c r="J10" s="327">
        <v>359</v>
      </c>
      <c r="K10" s="327">
        <v>969</v>
      </c>
      <c r="L10" s="327">
        <v>-5883</v>
      </c>
      <c r="M10" s="327">
        <v>71</v>
      </c>
      <c r="N10" s="327">
        <v>-17</v>
      </c>
      <c r="O10" s="327">
        <v>-1281</v>
      </c>
      <c r="P10" s="327">
        <v>65</v>
      </c>
      <c r="Q10" s="327">
        <v>978</v>
      </c>
      <c r="R10" s="327">
        <v>-1249</v>
      </c>
      <c r="S10" s="327">
        <v>100</v>
      </c>
      <c r="T10" s="327">
        <v>556</v>
      </c>
      <c r="U10" s="327">
        <v>-456</v>
      </c>
      <c r="V10" s="327">
        <v>3030</v>
      </c>
      <c r="W10" s="327">
        <v>0</v>
      </c>
      <c r="X10" s="327">
        <v>0</v>
      </c>
      <c r="Y10" s="327">
        <v>3104</v>
      </c>
      <c r="Z10" s="327">
        <v>-74</v>
      </c>
      <c r="AA10" s="327">
        <v>2049</v>
      </c>
      <c r="AB10" s="327">
        <v>-90</v>
      </c>
      <c r="AC10" s="327">
        <v>128</v>
      </c>
      <c r="AD10" s="327">
        <v>2275</v>
      </c>
      <c r="AE10" s="327">
        <v>-264</v>
      </c>
      <c r="AF10" s="327">
        <v>-4548</v>
      </c>
      <c r="AG10" s="327">
        <v>1877</v>
      </c>
      <c r="AH10" s="327">
        <v>2671</v>
      </c>
      <c r="AI10" s="327">
        <v>-2671</v>
      </c>
      <c r="AJ10" s="327">
        <v>-2671</v>
      </c>
      <c r="AK10" s="327">
        <v>0</v>
      </c>
      <c r="AL10" s="140" t="s">
        <v>59</v>
      </c>
      <c r="AM10" s="259">
        <v>2012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s="58" customFormat="1" ht="15" customHeight="1" hidden="1">
      <c r="A11" s="192"/>
      <c r="B11" s="216" t="s">
        <v>4</v>
      </c>
      <c r="C11" s="327">
        <v>-4269</v>
      </c>
      <c r="D11" s="327">
        <v>12314</v>
      </c>
      <c r="E11" s="327">
        <v>17061</v>
      </c>
      <c r="F11" s="327">
        <v>-4747</v>
      </c>
      <c r="G11" s="327">
        <v>1973</v>
      </c>
      <c r="H11" s="327">
        <v>1266</v>
      </c>
      <c r="I11" s="327">
        <v>-4040</v>
      </c>
      <c r="J11" s="327">
        <v>461</v>
      </c>
      <c r="K11" s="327">
        <v>928</v>
      </c>
      <c r="L11" s="327">
        <v>-4507</v>
      </c>
      <c r="M11" s="327">
        <v>238</v>
      </c>
      <c r="N11" s="327">
        <v>0</v>
      </c>
      <c r="O11" s="327">
        <v>-4617</v>
      </c>
      <c r="P11" s="327">
        <v>206</v>
      </c>
      <c r="Q11" s="327">
        <v>796</v>
      </c>
      <c r="R11" s="327">
        <v>133</v>
      </c>
      <c r="S11" s="327">
        <v>945</v>
      </c>
      <c r="T11" s="327">
        <v>266</v>
      </c>
      <c r="U11" s="327">
        <v>679</v>
      </c>
      <c r="V11" s="327">
        <v>-1822</v>
      </c>
      <c r="W11" s="327">
        <v>0</v>
      </c>
      <c r="X11" s="327">
        <v>0</v>
      </c>
      <c r="Y11" s="327">
        <v>-2528</v>
      </c>
      <c r="Z11" s="327">
        <v>706</v>
      </c>
      <c r="AA11" s="327">
        <v>1393</v>
      </c>
      <c r="AB11" s="327">
        <v>-68</v>
      </c>
      <c r="AC11" s="327">
        <v>122</v>
      </c>
      <c r="AD11" s="327">
        <v>1166</v>
      </c>
      <c r="AE11" s="327">
        <v>173</v>
      </c>
      <c r="AF11" s="327">
        <v>348</v>
      </c>
      <c r="AG11" s="327">
        <v>1345</v>
      </c>
      <c r="AH11" s="327">
        <v>-1693</v>
      </c>
      <c r="AI11" s="327">
        <v>1693</v>
      </c>
      <c r="AJ11" s="327">
        <v>1114</v>
      </c>
      <c r="AK11" s="327">
        <v>579</v>
      </c>
      <c r="AL11" s="140" t="s">
        <v>60</v>
      </c>
      <c r="AM11" s="14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s="58" customFormat="1" ht="15" customHeight="1" hidden="1">
      <c r="A12" s="192"/>
      <c r="B12" s="216" t="s">
        <v>5</v>
      </c>
      <c r="C12" s="327">
        <v>-6264</v>
      </c>
      <c r="D12" s="327">
        <v>13853</v>
      </c>
      <c r="E12" s="327">
        <v>19926</v>
      </c>
      <c r="F12" s="327">
        <v>-6073</v>
      </c>
      <c r="G12" s="327">
        <v>2393</v>
      </c>
      <c r="H12" s="327">
        <v>1696</v>
      </c>
      <c r="I12" s="327">
        <v>-5376</v>
      </c>
      <c r="J12" s="327">
        <v>469</v>
      </c>
      <c r="K12" s="327">
        <v>1435</v>
      </c>
      <c r="L12" s="327">
        <v>-6342</v>
      </c>
      <c r="M12" s="327">
        <v>78</v>
      </c>
      <c r="N12" s="327">
        <v>0</v>
      </c>
      <c r="O12" s="327">
        <v>-6435</v>
      </c>
      <c r="P12" s="327">
        <v>2018</v>
      </c>
      <c r="Q12" s="327">
        <v>2917</v>
      </c>
      <c r="R12" s="327">
        <v>350</v>
      </c>
      <c r="S12" s="327">
        <v>3374</v>
      </c>
      <c r="T12" s="327">
        <v>99</v>
      </c>
      <c r="U12" s="327">
        <v>3275</v>
      </c>
      <c r="V12" s="327">
        <v>-209</v>
      </c>
      <c r="W12" s="327">
        <v>-1</v>
      </c>
      <c r="X12" s="327">
        <v>-184</v>
      </c>
      <c r="Y12" s="327">
        <v>-1988</v>
      </c>
      <c r="Z12" s="327">
        <v>1964</v>
      </c>
      <c r="AA12" s="327">
        <v>2303</v>
      </c>
      <c r="AB12" s="327">
        <v>-104</v>
      </c>
      <c r="AC12" s="327">
        <v>-68</v>
      </c>
      <c r="AD12" s="327">
        <v>190</v>
      </c>
      <c r="AE12" s="327">
        <v>2285</v>
      </c>
      <c r="AF12" s="327">
        <v>171</v>
      </c>
      <c r="AG12" s="327">
        <v>2076</v>
      </c>
      <c r="AH12" s="327">
        <v>-2247</v>
      </c>
      <c r="AI12" s="327">
        <v>2247</v>
      </c>
      <c r="AJ12" s="327">
        <v>2247</v>
      </c>
      <c r="AK12" s="327">
        <v>0</v>
      </c>
      <c r="AL12" s="140" t="s">
        <v>61</v>
      </c>
      <c r="AM12" s="14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s="58" customFormat="1" ht="15" customHeight="1" hidden="1">
      <c r="A13" s="192"/>
      <c r="B13" s="216" t="s">
        <v>6</v>
      </c>
      <c r="C13" s="327">
        <v>-4606</v>
      </c>
      <c r="D13" s="327">
        <v>13342</v>
      </c>
      <c r="E13" s="327">
        <v>18572</v>
      </c>
      <c r="F13" s="327">
        <v>-5230</v>
      </c>
      <c r="G13" s="327">
        <v>2893</v>
      </c>
      <c r="H13" s="327">
        <v>1595</v>
      </c>
      <c r="I13" s="327">
        <v>-3932</v>
      </c>
      <c r="J13" s="327">
        <v>271</v>
      </c>
      <c r="K13" s="327">
        <v>1093</v>
      </c>
      <c r="L13" s="327">
        <v>-4754</v>
      </c>
      <c r="M13" s="327">
        <v>148</v>
      </c>
      <c r="N13" s="327">
        <v>0</v>
      </c>
      <c r="O13" s="327">
        <v>-6114</v>
      </c>
      <c r="P13" s="327">
        <v>241</v>
      </c>
      <c r="Q13" s="327">
        <v>641</v>
      </c>
      <c r="R13" s="327">
        <v>396</v>
      </c>
      <c r="S13" s="327">
        <v>1434</v>
      </c>
      <c r="T13" s="327">
        <v>-145</v>
      </c>
      <c r="U13" s="327">
        <v>1579</v>
      </c>
      <c r="V13" s="327">
        <v>0</v>
      </c>
      <c r="W13" s="327">
        <v>0</v>
      </c>
      <c r="X13" s="327">
        <v>1</v>
      </c>
      <c r="Y13" s="327">
        <v>462</v>
      </c>
      <c r="Z13" s="327">
        <v>-463</v>
      </c>
      <c r="AA13" s="327">
        <v>4676</v>
      </c>
      <c r="AB13" s="327">
        <v>-97</v>
      </c>
      <c r="AC13" s="327">
        <v>-318</v>
      </c>
      <c r="AD13" s="327">
        <v>4110</v>
      </c>
      <c r="AE13" s="327">
        <v>981</v>
      </c>
      <c r="AF13" s="327">
        <v>1508</v>
      </c>
      <c r="AG13" s="327">
        <v>-1194</v>
      </c>
      <c r="AH13" s="327">
        <v>-314</v>
      </c>
      <c r="AI13" s="327">
        <v>314</v>
      </c>
      <c r="AJ13" s="327">
        <v>314</v>
      </c>
      <c r="AK13" s="327">
        <v>0</v>
      </c>
      <c r="AL13" s="140" t="s">
        <v>62</v>
      </c>
      <c r="AM13" s="14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s="58" customFormat="1" ht="15" customHeight="1" hidden="1">
      <c r="A14" s="192"/>
      <c r="B14" s="216" t="s">
        <v>7</v>
      </c>
      <c r="C14" s="327">
        <v>-5348</v>
      </c>
      <c r="D14" s="327">
        <v>13865</v>
      </c>
      <c r="E14" s="327">
        <v>20794</v>
      </c>
      <c r="F14" s="327">
        <v>-6929</v>
      </c>
      <c r="G14" s="327">
        <v>3853</v>
      </c>
      <c r="H14" s="327">
        <v>1766</v>
      </c>
      <c r="I14" s="327">
        <v>-4842</v>
      </c>
      <c r="J14" s="327">
        <v>401</v>
      </c>
      <c r="K14" s="327">
        <v>1001</v>
      </c>
      <c r="L14" s="327">
        <v>-5442</v>
      </c>
      <c r="M14" s="327">
        <v>94</v>
      </c>
      <c r="N14" s="327">
        <v>0</v>
      </c>
      <c r="O14" s="327">
        <v>-9146</v>
      </c>
      <c r="P14" s="327">
        <v>92</v>
      </c>
      <c r="Q14" s="327">
        <v>1444</v>
      </c>
      <c r="R14" s="327">
        <v>-21</v>
      </c>
      <c r="S14" s="327">
        <v>361</v>
      </c>
      <c r="T14" s="327">
        <v>-435</v>
      </c>
      <c r="U14" s="327">
        <v>796</v>
      </c>
      <c r="V14" s="327">
        <v>-1919</v>
      </c>
      <c r="W14" s="327">
        <v>0</v>
      </c>
      <c r="X14" s="327">
        <v>31</v>
      </c>
      <c r="Y14" s="327">
        <v>-1341</v>
      </c>
      <c r="Z14" s="327">
        <v>-609</v>
      </c>
      <c r="AA14" s="327">
        <v>5493</v>
      </c>
      <c r="AB14" s="327">
        <v>-69</v>
      </c>
      <c r="AC14" s="327">
        <v>-184</v>
      </c>
      <c r="AD14" s="327">
        <v>3092</v>
      </c>
      <c r="AE14" s="327">
        <v>2654</v>
      </c>
      <c r="AF14" s="327">
        <v>3798</v>
      </c>
      <c r="AG14" s="327">
        <v>-2312</v>
      </c>
      <c r="AH14" s="327">
        <v>-1486</v>
      </c>
      <c r="AI14" s="327">
        <v>1486</v>
      </c>
      <c r="AJ14" s="327">
        <v>912</v>
      </c>
      <c r="AK14" s="327">
        <v>574</v>
      </c>
      <c r="AL14" s="140" t="s">
        <v>63</v>
      </c>
      <c r="AM14" s="14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s="58" customFormat="1" ht="15" customHeight="1" hidden="1">
      <c r="A15" s="192"/>
      <c r="B15" s="216" t="s">
        <v>8</v>
      </c>
      <c r="C15" s="327">
        <v>-4000</v>
      </c>
      <c r="D15" s="327">
        <v>13898</v>
      </c>
      <c r="E15" s="327">
        <v>19623</v>
      </c>
      <c r="F15" s="327">
        <v>-5725</v>
      </c>
      <c r="G15" s="327">
        <v>4095</v>
      </c>
      <c r="H15" s="327">
        <v>1984</v>
      </c>
      <c r="I15" s="327">
        <v>-3614</v>
      </c>
      <c r="J15" s="327">
        <v>429</v>
      </c>
      <c r="K15" s="327">
        <v>897</v>
      </c>
      <c r="L15" s="327">
        <v>-4082</v>
      </c>
      <c r="M15" s="327">
        <v>82</v>
      </c>
      <c r="N15" s="327">
        <v>-5</v>
      </c>
      <c r="O15" s="327">
        <v>-8861</v>
      </c>
      <c r="P15" s="327">
        <v>-97</v>
      </c>
      <c r="Q15" s="327">
        <v>1810</v>
      </c>
      <c r="R15" s="327">
        <v>448</v>
      </c>
      <c r="S15" s="327">
        <v>4220</v>
      </c>
      <c r="T15" s="327">
        <v>898</v>
      </c>
      <c r="U15" s="327">
        <v>3322</v>
      </c>
      <c r="V15" s="327">
        <v>-735</v>
      </c>
      <c r="W15" s="327">
        <v>0</v>
      </c>
      <c r="X15" s="327">
        <v>0</v>
      </c>
      <c r="Y15" s="327">
        <v>-646</v>
      </c>
      <c r="Z15" s="327">
        <v>-89</v>
      </c>
      <c r="AA15" s="327">
        <v>2447</v>
      </c>
      <c r="AB15" s="327">
        <v>-47</v>
      </c>
      <c r="AC15" s="327">
        <v>348</v>
      </c>
      <c r="AD15" s="327">
        <v>815</v>
      </c>
      <c r="AE15" s="327">
        <v>1331</v>
      </c>
      <c r="AF15" s="327">
        <v>4856</v>
      </c>
      <c r="AG15" s="327">
        <v>-452</v>
      </c>
      <c r="AH15" s="327">
        <v>-4404</v>
      </c>
      <c r="AI15" s="327">
        <v>4404</v>
      </c>
      <c r="AJ15" s="327">
        <v>4404</v>
      </c>
      <c r="AK15" s="327">
        <v>0</v>
      </c>
      <c r="AL15" s="140" t="s">
        <v>64</v>
      </c>
      <c r="AM15" s="14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s="58" customFormat="1" ht="15" customHeight="1" hidden="1">
      <c r="A16" s="192"/>
      <c r="B16" s="216" t="s">
        <v>9</v>
      </c>
      <c r="C16" s="327">
        <v>-4133</v>
      </c>
      <c r="D16" s="327">
        <v>13596</v>
      </c>
      <c r="E16" s="327">
        <v>19962</v>
      </c>
      <c r="F16" s="327">
        <v>-6366</v>
      </c>
      <c r="G16" s="327">
        <v>4825</v>
      </c>
      <c r="H16" s="327">
        <v>1970</v>
      </c>
      <c r="I16" s="327">
        <v>-3511</v>
      </c>
      <c r="J16" s="327">
        <v>427</v>
      </c>
      <c r="K16" s="327">
        <v>1125</v>
      </c>
      <c r="L16" s="327">
        <v>-4209</v>
      </c>
      <c r="M16" s="327">
        <v>76</v>
      </c>
      <c r="N16" s="327">
        <v>-10</v>
      </c>
      <c r="O16" s="327">
        <v>-6748</v>
      </c>
      <c r="P16" s="327">
        <v>162</v>
      </c>
      <c r="Q16" s="327">
        <v>747</v>
      </c>
      <c r="R16" s="327">
        <v>-1560</v>
      </c>
      <c r="S16" s="327">
        <v>5385</v>
      </c>
      <c r="T16" s="327">
        <v>727</v>
      </c>
      <c r="U16" s="327">
        <v>4658</v>
      </c>
      <c r="V16" s="327">
        <v>-312</v>
      </c>
      <c r="W16" s="327">
        <v>0</v>
      </c>
      <c r="X16" s="327">
        <v>0</v>
      </c>
      <c r="Y16" s="327">
        <v>-198</v>
      </c>
      <c r="Z16" s="327">
        <v>-114</v>
      </c>
      <c r="AA16" s="327">
        <v>-1094</v>
      </c>
      <c r="AB16" s="327">
        <v>-201</v>
      </c>
      <c r="AC16" s="327">
        <v>132</v>
      </c>
      <c r="AD16" s="327">
        <v>222</v>
      </c>
      <c r="AE16" s="327">
        <v>-1247</v>
      </c>
      <c r="AF16" s="327">
        <v>2605</v>
      </c>
      <c r="AG16" s="327">
        <v>-85</v>
      </c>
      <c r="AH16" s="327">
        <v>-2520</v>
      </c>
      <c r="AI16" s="327">
        <v>2520</v>
      </c>
      <c r="AJ16" s="327">
        <v>2520</v>
      </c>
      <c r="AK16" s="327">
        <v>0</v>
      </c>
      <c r="AL16" s="140" t="s">
        <v>65</v>
      </c>
      <c r="AM16" s="14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s="58" customFormat="1" ht="15" customHeight="1" hidden="1">
      <c r="A17" s="192"/>
      <c r="B17" s="216" t="s">
        <v>10</v>
      </c>
      <c r="C17" s="327">
        <v>-1316</v>
      </c>
      <c r="D17" s="327">
        <v>13609</v>
      </c>
      <c r="E17" s="327">
        <v>18072</v>
      </c>
      <c r="F17" s="327">
        <v>-4463</v>
      </c>
      <c r="G17" s="327">
        <v>5227</v>
      </c>
      <c r="H17" s="327">
        <v>1763</v>
      </c>
      <c r="I17" s="327">
        <v>-999</v>
      </c>
      <c r="J17" s="327">
        <v>299</v>
      </c>
      <c r="K17" s="327">
        <v>771</v>
      </c>
      <c r="L17" s="327">
        <v>-1471</v>
      </c>
      <c r="M17" s="327">
        <v>155</v>
      </c>
      <c r="N17" s="327">
        <v>-14</v>
      </c>
      <c r="O17" s="327">
        <v>-7296</v>
      </c>
      <c r="P17" s="327">
        <v>93</v>
      </c>
      <c r="Q17" s="327">
        <v>802</v>
      </c>
      <c r="R17" s="327">
        <v>-436</v>
      </c>
      <c r="S17" s="327">
        <v>1784</v>
      </c>
      <c r="T17" s="327">
        <v>429</v>
      </c>
      <c r="U17" s="327">
        <v>1355</v>
      </c>
      <c r="V17" s="327">
        <v>-1314</v>
      </c>
      <c r="W17" s="327">
        <v>0</v>
      </c>
      <c r="X17" s="327">
        <v>0</v>
      </c>
      <c r="Y17" s="327">
        <v>-1179</v>
      </c>
      <c r="Z17" s="327">
        <v>-135</v>
      </c>
      <c r="AA17" s="327">
        <v>3053</v>
      </c>
      <c r="AB17" s="327">
        <v>-320</v>
      </c>
      <c r="AC17" s="327">
        <v>53</v>
      </c>
      <c r="AD17" s="327">
        <v>2703</v>
      </c>
      <c r="AE17" s="327">
        <v>617</v>
      </c>
      <c r="AF17" s="327">
        <v>5966</v>
      </c>
      <c r="AG17" s="327">
        <v>1354</v>
      </c>
      <c r="AH17" s="327">
        <v>-7320</v>
      </c>
      <c r="AI17" s="327">
        <v>7320</v>
      </c>
      <c r="AJ17" s="327">
        <v>6895</v>
      </c>
      <c r="AK17" s="327">
        <v>425</v>
      </c>
      <c r="AL17" s="140" t="s">
        <v>66</v>
      </c>
      <c r="AM17" s="14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s="58" customFormat="1" ht="15" customHeight="1" hidden="1">
      <c r="A18" s="192"/>
      <c r="B18" s="216" t="s">
        <v>14</v>
      </c>
      <c r="C18" s="327">
        <v>-2648</v>
      </c>
      <c r="D18" s="327">
        <v>13764</v>
      </c>
      <c r="E18" s="327">
        <v>19170</v>
      </c>
      <c r="F18" s="327">
        <v>-5406</v>
      </c>
      <c r="G18" s="327">
        <v>4939</v>
      </c>
      <c r="H18" s="327">
        <v>1688</v>
      </c>
      <c r="I18" s="327">
        <v>-2155</v>
      </c>
      <c r="J18" s="327">
        <v>520</v>
      </c>
      <c r="K18" s="327">
        <v>1138</v>
      </c>
      <c r="L18" s="327">
        <v>-2773</v>
      </c>
      <c r="M18" s="327">
        <v>125</v>
      </c>
      <c r="N18" s="327">
        <v>-5</v>
      </c>
      <c r="O18" s="327">
        <v>-1619</v>
      </c>
      <c r="P18" s="327">
        <v>384</v>
      </c>
      <c r="Q18" s="327">
        <v>572</v>
      </c>
      <c r="R18" s="327">
        <v>173</v>
      </c>
      <c r="S18" s="327">
        <v>4976</v>
      </c>
      <c r="T18" s="327">
        <v>287</v>
      </c>
      <c r="U18" s="327">
        <v>4689</v>
      </c>
      <c r="V18" s="327">
        <v>787</v>
      </c>
      <c r="W18" s="327">
        <v>0</v>
      </c>
      <c r="X18" s="327">
        <v>0</v>
      </c>
      <c r="Y18" s="327">
        <v>47</v>
      </c>
      <c r="Z18" s="327">
        <v>740</v>
      </c>
      <c r="AA18" s="327">
        <v>-2585</v>
      </c>
      <c r="AB18" s="327">
        <v>-294</v>
      </c>
      <c r="AC18" s="327">
        <v>-40</v>
      </c>
      <c r="AD18" s="327">
        <v>-2861</v>
      </c>
      <c r="AE18" s="327">
        <v>610</v>
      </c>
      <c r="AF18" s="327">
        <v>-1034</v>
      </c>
      <c r="AG18" s="327">
        <v>1802</v>
      </c>
      <c r="AH18" s="327">
        <v>-768</v>
      </c>
      <c r="AI18" s="327">
        <v>768</v>
      </c>
      <c r="AJ18" s="327">
        <v>768</v>
      </c>
      <c r="AK18" s="327">
        <v>0</v>
      </c>
      <c r="AL18" s="140" t="s">
        <v>67</v>
      </c>
      <c r="AM18" s="145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s="58" customFormat="1" ht="15" customHeight="1" hidden="1">
      <c r="A19" s="192"/>
      <c r="B19" s="216" t="s">
        <v>11</v>
      </c>
      <c r="C19" s="327">
        <v>-1171</v>
      </c>
      <c r="D19" s="327">
        <v>14313</v>
      </c>
      <c r="E19" s="327">
        <v>18156</v>
      </c>
      <c r="F19" s="327">
        <v>-3843</v>
      </c>
      <c r="G19" s="327">
        <v>5021</v>
      </c>
      <c r="H19" s="327">
        <v>1814</v>
      </c>
      <c r="I19" s="327">
        <v>-636</v>
      </c>
      <c r="J19" s="327">
        <v>259</v>
      </c>
      <c r="K19" s="327">
        <v>882</v>
      </c>
      <c r="L19" s="327">
        <v>-1259</v>
      </c>
      <c r="M19" s="327">
        <v>88</v>
      </c>
      <c r="N19" s="327">
        <v>-1</v>
      </c>
      <c r="O19" s="327">
        <v>-6467</v>
      </c>
      <c r="P19" s="327">
        <v>220</v>
      </c>
      <c r="Q19" s="327">
        <v>655</v>
      </c>
      <c r="R19" s="327">
        <v>-1355</v>
      </c>
      <c r="S19" s="327">
        <v>4578</v>
      </c>
      <c r="T19" s="327">
        <v>359</v>
      </c>
      <c r="U19" s="327">
        <v>4219</v>
      </c>
      <c r="V19" s="327">
        <v>-612</v>
      </c>
      <c r="W19" s="327">
        <v>0</v>
      </c>
      <c r="X19" s="327">
        <v>500</v>
      </c>
      <c r="Y19" s="327">
        <v>-1849</v>
      </c>
      <c r="Z19" s="327">
        <v>737</v>
      </c>
      <c r="AA19" s="327">
        <v>-513</v>
      </c>
      <c r="AB19" s="327">
        <v>-201</v>
      </c>
      <c r="AC19" s="327">
        <v>-190</v>
      </c>
      <c r="AD19" s="327">
        <v>1313</v>
      </c>
      <c r="AE19" s="327">
        <v>-1435</v>
      </c>
      <c r="AF19" s="327">
        <v>5295</v>
      </c>
      <c r="AG19" s="327">
        <v>-806</v>
      </c>
      <c r="AH19" s="327">
        <v>-4489</v>
      </c>
      <c r="AI19" s="327">
        <v>4489</v>
      </c>
      <c r="AJ19" s="327">
        <v>4489</v>
      </c>
      <c r="AK19" s="327">
        <v>0</v>
      </c>
      <c r="AL19" s="140" t="s">
        <v>68</v>
      </c>
      <c r="AM19" s="145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s="58" customFormat="1" ht="15" customHeight="1" hidden="1">
      <c r="A20" s="192"/>
      <c r="B20" s="216" t="s">
        <v>12</v>
      </c>
      <c r="C20" s="327">
        <v>-4074</v>
      </c>
      <c r="D20" s="327">
        <v>14858</v>
      </c>
      <c r="E20" s="327">
        <v>20127</v>
      </c>
      <c r="F20" s="327">
        <v>-5269</v>
      </c>
      <c r="G20" s="327">
        <v>3233</v>
      </c>
      <c r="H20" s="327">
        <v>1782</v>
      </c>
      <c r="I20" s="327">
        <v>-3818</v>
      </c>
      <c r="J20" s="327">
        <v>358</v>
      </c>
      <c r="K20" s="327">
        <v>728</v>
      </c>
      <c r="L20" s="327">
        <v>-4188</v>
      </c>
      <c r="M20" s="327">
        <v>114</v>
      </c>
      <c r="N20" s="327">
        <v>0</v>
      </c>
      <c r="O20" s="327">
        <v>-6650</v>
      </c>
      <c r="P20" s="327">
        <v>419</v>
      </c>
      <c r="Q20" s="327">
        <v>825</v>
      </c>
      <c r="R20" s="327">
        <v>823</v>
      </c>
      <c r="S20" s="327">
        <v>5769</v>
      </c>
      <c r="T20" s="327">
        <v>2383</v>
      </c>
      <c r="U20" s="327">
        <v>3386</v>
      </c>
      <c r="V20" s="327">
        <v>865</v>
      </c>
      <c r="W20" s="327">
        <v>0</v>
      </c>
      <c r="X20" s="327">
        <v>0</v>
      </c>
      <c r="Y20" s="327">
        <v>523</v>
      </c>
      <c r="Z20" s="327">
        <v>342</v>
      </c>
      <c r="AA20" s="327">
        <v>2163</v>
      </c>
      <c r="AB20" s="327">
        <v>-169</v>
      </c>
      <c r="AC20" s="327">
        <v>-120</v>
      </c>
      <c r="AD20" s="327">
        <v>1004</v>
      </c>
      <c r="AE20" s="327">
        <v>1448</v>
      </c>
      <c r="AF20" s="327">
        <v>2576</v>
      </c>
      <c r="AG20" s="327">
        <v>-1563</v>
      </c>
      <c r="AH20" s="327">
        <v>-1013</v>
      </c>
      <c r="AI20" s="327">
        <v>1013</v>
      </c>
      <c r="AJ20" s="327">
        <v>584</v>
      </c>
      <c r="AK20" s="327">
        <v>429</v>
      </c>
      <c r="AL20" s="140" t="s">
        <v>69</v>
      </c>
      <c r="AM20" s="145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s="58" customFormat="1" ht="15" customHeight="1" hidden="1">
      <c r="A21" s="192"/>
      <c r="B21" s="216" t="s">
        <v>13</v>
      </c>
      <c r="C21" s="327">
        <v>-4853</v>
      </c>
      <c r="D21" s="327">
        <v>13598</v>
      </c>
      <c r="E21" s="327">
        <v>18972</v>
      </c>
      <c r="F21" s="327">
        <v>-5374</v>
      </c>
      <c r="G21" s="327">
        <v>2655</v>
      </c>
      <c r="H21" s="327">
        <v>1988</v>
      </c>
      <c r="I21" s="327">
        <v>-4707</v>
      </c>
      <c r="J21" s="327">
        <v>781</v>
      </c>
      <c r="K21" s="327">
        <v>1229</v>
      </c>
      <c r="L21" s="327">
        <v>-5155</v>
      </c>
      <c r="M21" s="327">
        <v>302</v>
      </c>
      <c r="N21" s="327">
        <v>0</v>
      </c>
      <c r="O21" s="327">
        <v>-5050</v>
      </c>
      <c r="P21" s="327">
        <v>302</v>
      </c>
      <c r="Q21" s="327">
        <v>1098</v>
      </c>
      <c r="R21" s="327">
        <v>-359</v>
      </c>
      <c r="S21" s="327">
        <v>5208</v>
      </c>
      <c r="T21" s="327">
        <v>852</v>
      </c>
      <c r="U21" s="327">
        <v>4356</v>
      </c>
      <c r="V21" s="327">
        <v>2948</v>
      </c>
      <c r="W21" s="327">
        <v>-1</v>
      </c>
      <c r="X21" s="327">
        <v>18</v>
      </c>
      <c r="Y21" s="327">
        <v>3557</v>
      </c>
      <c r="Z21" s="327">
        <v>-626</v>
      </c>
      <c r="AA21" s="327">
        <v>1635</v>
      </c>
      <c r="AB21" s="327">
        <v>-119</v>
      </c>
      <c r="AC21" s="327">
        <v>52</v>
      </c>
      <c r="AD21" s="327">
        <v>1175</v>
      </c>
      <c r="AE21" s="327">
        <v>527</v>
      </c>
      <c r="AF21" s="327">
        <v>197</v>
      </c>
      <c r="AG21" s="327">
        <v>-959</v>
      </c>
      <c r="AH21" s="327">
        <v>762</v>
      </c>
      <c r="AI21" s="327">
        <v>-762</v>
      </c>
      <c r="AJ21" s="327">
        <v>-762</v>
      </c>
      <c r="AK21" s="327">
        <v>0</v>
      </c>
      <c r="AL21" s="140" t="s">
        <v>70</v>
      </c>
      <c r="AM21" s="145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s="58" customFormat="1" ht="15" customHeight="1">
      <c r="A22" s="192"/>
      <c r="B22" s="216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140"/>
      <c r="AM22" s="14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s="58" customFormat="1" ht="15" customHeight="1">
      <c r="A23" s="192">
        <v>2013</v>
      </c>
      <c r="B23" s="216" t="s">
        <v>3</v>
      </c>
      <c r="C23" s="327">
        <v>-5802</v>
      </c>
      <c r="D23" s="327">
        <v>12232</v>
      </c>
      <c r="E23" s="327">
        <v>18101</v>
      </c>
      <c r="F23" s="327">
        <v>-5869</v>
      </c>
      <c r="G23" s="327">
        <v>2414</v>
      </c>
      <c r="H23" s="327">
        <v>1789</v>
      </c>
      <c r="I23" s="327">
        <v>-5244</v>
      </c>
      <c r="J23" s="327">
        <v>394</v>
      </c>
      <c r="K23" s="327">
        <v>996</v>
      </c>
      <c r="L23" s="327">
        <v>-5846</v>
      </c>
      <c r="M23" s="327">
        <v>44</v>
      </c>
      <c r="N23" s="327">
        <v>-14</v>
      </c>
      <c r="O23" s="327">
        <v>-9500</v>
      </c>
      <c r="P23" s="327">
        <v>204</v>
      </c>
      <c r="Q23" s="327">
        <v>802</v>
      </c>
      <c r="R23" s="327">
        <v>-53</v>
      </c>
      <c r="S23" s="327">
        <v>1322</v>
      </c>
      <c r="T23" s="327">
        <v>235</v>
      </c>
      <c r="U23" s="327">
        <v>1087</v>
      </c>
      <c r="V23" s="327">
        <v>-2344</v>
      </c>
      <c r="W23" s="327">
        <v>0</v>
      </c>
      <c r="X23" s="327">
        <v>500</v>
      </c>
      <c r="Y23" s="327">
        <v>-1701</v>
      </c>
      <c r="Z23" s="327">
        <v>-1143</v>
      </c>
      <c r="AA23" s="327">
        <v>5183</v>
      </c>
      <c r="AB23" s="327">
        <v>-85</v>
      </c>
      <c r="AC23" s="327">
        <v>-115</v>
      </c>
      <c r="AD23" s="327">
        <v>3055</v>
      </c>
      <c r="AE23" s="327">
        <v>2328</v>
      </c>
      <c r="AF23" s="327">
        <v>3684</v>
      </c>
      <c r="AG23" s="327">
        <v>19</v>
      </c>
      <c r="AH23" s="327">
        <v>-3703</v>
      </c>
      <c r="AI23" s="327">
        <v>3703</v>
      </c>
      <c r="AJ23" s="327">
        <v>3703</v>
      </c>
      <c r="AK23" s="327">
        <v>0</v>
      </c>
      <c r="AL23" s="140" t="s">
        <v>59</v>
      </c>
      <c r="AM23" s="281">
        <v>2013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s="58" customFormat="1" ht="15" customHeight="1">
      <c r="A24" s="192"/>
      <c r="B24" s="216" t="s">
        <v>4</v>
      </c>
      <c r="C24" s="327">
        <v>-5087</v>
      </c>
      <c r="D24" s="327">
        <v>13145</v>
      </c>
      <c r="E24" s="327">
        <v>18631</v>
      </c>
      <c r="F24" s="327">
        <v>-5486</v>
      </c>
      <c r="G24" s="327">
        <v>2407</v>
      </c>
      <c r="H24" s="327">
        <v>1729</v>
      </c>
      <c r="I24" s="327">
        <v>-4808</v>
      </c>
      <c r="J24" s="327">
        <v>365</v>
      </c>
      <c r="K24" s="327">
        <v>830</v>
      </c>
      <c r="L24" s="327">
        <v>-5273</v>
      </c>
      <c r="M24" s="327">
        <v>186</v>
      </c>
      <c r="N24" s="327">
        <v>-1</v>
      </c>
      <c r="O24" s="327">
        <v>-8372</v>
      </c>
      <c r="P24" s="327">
        <v>317</v>
      </c>
      <c r="Q24" s="327">
        <v>1060</v>
      </c>
      <c r="R24" s="327">
        <v>232</v>
      </c>
      <c r="S24" s="327">
        <v>3091</v>
      </c>
      <c r="T24" s="327">
        <v>-354</v>
      </c>
      <c r="U24" s="327">
        <v>3445</v>
      </c>
      <c r="V24" s="327">
        <v>-1179</v>
      </c>
      <c r="W24" s="327">
        <v>0</v>
      </c>
      <c r="X24" s="327">
        <v>34</v>
      </c>
      <c r="Y24" s="327">
        <v>-1270</v>
      </c>
      <c r="Z24" s="327">
        <v>57</v>
      </c>
      <c r="AA24" s="327">
        <v>3591</v>
      </c>
      <c r="AB24" s="327">
        <v>-82</v>
      </c>
      <c r="AC24" s="327">
        <v>-30</v>
      </c>
      <c r="AD24" s="327">
        <v>2223</v>
      </c>
      <c r="AE24" s="327">
        <v>1480</v>
      </c>
      <c r="AF24" s="327">
        <v>3284</v>
      </c>
      <c r="AG24" s="327">
        <v>-1979</v>
      </c>
      <c r="AH24" s="327">
        <v>-1305</v>
      </c>
      <c r="AI24" s="327">
        <v>1305</v>
      </c>
      <c r="AJ24" s="327">
        <v>874</v>
      </c>
      <c r="AK24" s="327">
        <v>431</v>
      </c>
      <c r="AL24" s="140" t="s">
        <v>60</v>
      </c>
      <c r="AM24" s="145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s="58" customFormat="1" ht="15" customHeight="1">
      <c r="A25" s="192"/>
      <c r="B25" s="216" t="s">
        <v>5</v>
      </c>
      <c r="C25" s="327">
        <v>-5649</v>
      </c>
      <c r="D25" s="327">
        <v>13967</v>
      </c>
      <c r="E25" s="327">
        <v>19812</v>
      </c>
      <c r="F25" s="327">
        <v>-5845</v>
      </c>
      <c r="G25" s="327">
        <v>2901</v>
      </c>
      <c r="H25" s="327">
        <v>1799</v>
      </c>
      <c r="I25" s="327">
        <v>-4743</v>
      </c>
      <c r="J25" s="327">
        <v>521</v>
      </c>
      <c r="K25" s="327">
        <v>1491</v>
      </c>
      <c r="L25" s="327">
        <v>-5713</v>
      </c>
      <c r="M25" s="327">
        <v>64</v>
      </c>
      <c r="N25" s="327">
        <v>-2</v>
      </c>
      <c r="O25" s="327">
        <v>-9905</v>
      </c>
      <c r="P25" s="327">
        <v>190</v>
      </c>
      <c r="Q25" s="327">
        <v>948</v>
      </c>
      <c r="R25" s="327">
        <v>-1006</v>
      </c>
      <c r="S25" s="327">
        <v>2881</v>
      </c>
      <c r="T25" s="327">
        <v>511</v>
      </c>
      <c r="U25" s="327">
        <v>2370</v>
      </c>
      <c r="V25" s="327">
        <v>1659</v>
      </c>
      <c r="W25" s="327">
        <v>0</v>
      </c>
      <c r="X25" s="327">
        <v>1</v>
      </c>
      <c r="Y25" s="327">
        <v>812</v>
      </c>
      <c r="Z25" s="327">
        <v>846</v>
      </c>
      <c r="AA25" s="327">
        <v>6919</v>
      </c>
      <c r="AB25" s="327">
        <v>-71</v>
      </c>
      <c r="AC25" s="327">
        <v>228</v>
      </c>
      <c r="AD25" s="327">
        <v>6571</v>
      </c>
      <c r="AE25" s="327">
        <v>191</v>
      </c>
      <c r="AF25" s="327">
        <v>4254</v>
      </c>
      <c r="AG25" s="327">
        <v>-1807</v>
      </c>
      <c r="AH25" s="327">
        <v>-2447</v>
      </c>
      <c r="AI25" s="327">
        <v>2447</v>
      </c>
      <c r="AJ25" s="327">
        <v>2447</v>
      </c>
      <c r="AK25" s="327">
        <v>0</v>
      </c>
      <c r="AL25" s="140" t="s">
        <v>61</v>
      </c>
      <c r="AM25" s="145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s="58" customFormat="1" ht="15" customHeight="1">
      <c r="A26" s="192"/>
      <c r="B26" s="216" t="s">
        <v>6</v>
      </c>
      <c r="C26" s="327">
        <v>-8118</v>
      </c>
      <c r="D26" s="327">
        <v>13404</v>
      </c>
      <c r="E26" s="327">
        <v>21728</v>
      </c>
      <c r="F26" s="327">
        <v>-8324</v>
      </c>
      <c r="G26" s="327">
        <v>3118</v>
      </c>
      <c r="H26" s="327">
        <v>2226</v>
      </c>
      <c r="I26" s="327">
        <v>-7432</v>
      </c>
      <c r="J26" s="327">
        <v>302</v>
      </c>
      <c r="K26" s="327">
        <v>1041</v>
      </c>
      <c r="L26" s="327">
        <v>-8171</v>
      </c>
      <c r="M26" s="327">
        <v>53</v>
      </c>
      <c r="N26" s="327">
        <v>-6</v>
      </c>
      <c r="O26" s="327">
        <v>-15964</v>
      </c>
      <c r="P26" s="327">
        <v>244</v>
      </c>
      <c r="Q26" s="327">
        <v>633</v>
      </c>
      <c r="R26" s="327">
        <v>-280</v>
      </c>
      <c r="S26" s="327">
        <v>9061</v>
      </c>
      <c r="T26" s="327">
        <v>134</v>
      </c>
      <c r="U26" s="327">
        <v>8927</v>
      </c>
      <c r="V26" s="327">
        <v>829</v>
      </c>
      <c r="W26" s="327">
        <v>0</v>
      </c>
      <c r="X26" s="327">
        <v>116</v>
      </c>
      <c r="Y26" s="327">
        <v>491</v>
      </c>
      <c r="Z26" s="327">
        <v>222</v>
      </c>
      <c r="AA26" s="327">
        <v>7063</v>
      </c>
      <c r="AB26" s="327">
        <v>-55</v>
      </c>
      <c r="AC26" s="327">
        <v>-165</v>
      </c>
      <c r="AD26" s="327">
        <v>3908</v>
      </c>
      <c r="AE26" s="327">
        <v>3375</v>
      </c>
      <c r="AF26" s="327">
        <v>7840</v>
      </c>
      <c r="AG26" s="327">
        <v>-567</v>
      </c>
      <c r="AH26" s="327">
        <v>-7273</v>
      </c>
      <c r="AI26" s="327">
        <v>7273</v>
      </c>
      <c r="AJ26" s="327">
        <v>7273</v>
      </c>
      <c r="AK26" s="327">
        <v>0</v>
      </c>
      <c r="AL26" s="140" t="s">
        <v>62</v>
      </c>
      <c r="AM26" s="145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s="58" customFormat="1" ht="15" customHeight="1">
      <c r="A27" s="192"/>
      <c r="B27" s="216" t="s">
        <v>7</v>
      </c>
      <c r="C27" s="327">
        <v>-7615</v>
      </c>
      <c r="D27" s="327">
        <v>14323</v>
      </c>
      <c r="E27" s="327">
        <v>22301</v>
      </c>
      <c r="F27" s="327">
        <v>-7978</v>
      </c>
      <c r="G27" s="327">
        <v>4305</v>
      </c>
      <c r="H27" s="327">
        <v>2004</v>
      </c>
      <c r="I27" s="327">
        <v>-5677</v>
      </c>
      <c r="J27" s="327">
        <v>378</v>
      </c>
      <c r="K27" s="327">
        <v>2498</v>
      </c>
      <c r="L27" s="327">
        <v>-7797</v>
      </c>
      <c r="M27" s="327">
        <v>182</v>
      </c>
      <c r="N27" s="327">
        <v>-8</v>
      </c>
      <c r="O27" s="327">
        <v>-2079</v>
      </c>
      <c r="P27" s="327">
        <v>367</v>
      </c>
      <c r="Q27" s="327">
        <v>1041</v>
      </c>
      <c r="R27" s="327">
        <v>-243</v>
      </c>
      <c r="S27" s="327">
        <v>643</v>
      </c>
      <c r="T27" s="327">
        <v>508</v>
      </c>
      <c r="U27" s="327">
        <v>135</v>
      </c>
      <c r="V27" s="327">
        <v>-150</v>
      </c>
      <c r="W27" s="327">
        <v>0</v>
      </c>
      <c r="X27" s="327">
        <v>39</v>
      </c>
      <c r="Y27" s="327">
        <v>385</v>
      </c>
      <c r="Z27" s="327">
        <v>-574</v>
      </c>
      <c r="AA27" s="327">
        <v>369</v>
      </c>
      <c r="AB27" s="327">
        <v>-38</v>
      </c>
      <c r="AC27" s="327">
        <v>-198</v>
      </c>
      <c r="AD27" s="327">
        <v>1058</v>
      </c>
      <c r="AE27" s="327">
        <v>-453</v>
      </c>
      <c r="AF27" s="327">
        <v>-5544</v>
      </c>
      <c r="AG27" s="327">
        <v>1432</v>
      </c>
      <c r="AH27" s="327">
        <v>4112</v>
      </c>
      <c r="AI27" s="327">
        <v>-4112</v>
      </c>
      <c r="AJ27" s="327">
        <v>-4533</v>
      </c>
      <c r="AK27" s="327">
        <v>421</v>
      </c>
      <c r="AL27" s="140" t="s">
        <v>63</v>
      </c>
      <c r="AM27" s="145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s="58" customFormat="1" ht="15" customHeight="1">
      <c r="A28" s="192"/>
      <c r="B28" s="216" t="s">
        <v>8</v>
      </c>
      <c r="C28" s="327">
        <v>-4789</v>
      </c>
      <c r="D28" s="327">
        <v>13126</v>
      </c>
      <c r="E28" s="327">
        <v>20133</v>
      </c>
      <c r="F28" s="327">
        <v>-7007</v>
      </c>
      <c r="G28" s="327">
        <v>4660</v>
      </c>
      <c r="H28" s="327">
        <v>1997</v>
      </c>
      <c r="I28" s="327">
        <v>-4344</v>
      </c>
      <c r="J28" s="327">
        <v>399</v>
      </c>
      <c r="K28" s="327">
        <v>948</v>
      </c>
      <c r="L28" s="327">
        <v>-4893</v>
      </c>
      <c r="M28" s="327">
        <v>104</v>
      </c>
      <c r="N28" s="327">
        <v>-22</v>
      </c>
      <c r="O28" s="327">
        <v>-3084</v>
      </c>
      <c r="P28" s="327">
        <v>166</v>
      </c>
      <c r="Q28" s="327">
        <v>733</v>
      </c>
      <c r="R28" s="327">
        <v>-744</v>
      </c>
      <c r="S28" s="327">
        <v>-1056</v>
      </c>
      <c r="T28" s="327">
        <v>-1230</v>
      </c>
      <c r="U28" s="327">
        <v>174</v>
      </c>
      <c r="V28" s="327">
        <v>294</v>
      </c>
      <c r="W28" s="327">
        <v>-1</v>
      </c>
      <c r="X28" s="327">
        <v>5</v>
      </c>
      <c r="Y28" s="327">
        <v>226</v>
      </c>
      <c r="Z28" s="327">
        <v>64</v>
      </c>
      <c r="AA28" s="327">
        <v>3123</v>
      </c>
      <c r="AB28" s="327">
        <v>-22</v>
      </c>
      <c r="AC28" s="327">
        <v>-59</v>
      </c>
      <c r="AD28" s="327">
        <v>4558</v>
      </c>
      <c r="AE28" s="327">
        <v>-1354</v>
      </c>
      <c r="AF28" s="327">
        <v>-1727</v>
      </c>
      <c r="AG28" s="327">
        <v>-1549</v>
      </c>
      <c r="AH28" s="327">
        <v>3276</v>
      </c>
      <c r="AI28" s="327">
        <v>-3276</v>
      </c>
      <c r="AJ28" s="327">
        <v>-3276</v>
      </c>
      <c r="AK28" s="327">
        <v>0</v>
      </c>
      <c r="AL28" s="140" t="s">
        <v>64</v>
      </c>
      <c r="AM28" s="145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s="58" customFormat="1" ht="15" customHeight="1">
      <c r="A29" s="192"/>
      <c r="B29" s="216" t="s">
        <v>9</v>
      </c>
      <c r="C29" s="327">
        <v>-6282</v>
      </c>
      <c r="D29" s="327">
        <v>13706</v>
      </c>
      <c r="E29" s="327">
        <v>22055</v>
      </c>
      <c r="F29" s="327">
        <v>-8349</v>
      </c>
      <c r="G29" s="327">
        <v>4854</v>
      </c>
      <c r="H29" s="327">
        <v>2202</v>
      </c>
      <c r="I29" s="327">
        <v>-5697</v>
      </c>
      <c r="J29" s="327">
        <v>338</v>
      </c>
      <c r="K29" s="327">
        <v>1032</v>
      </c>
      <c r="L29" s="327">
        <v>-6391</v>
      </c>
      <c r="M29" s="327">
        <v>109</v>
      </c>
      <c r="N29" s="327">
        <v>-13</v>
      </c>
      <c r="O29" s="327">
        <v>-2412</v>
      </c>
      <c r="P29" s="327">
        <v>215</v>
      </c>
      <c r="Q29" s="327">
        <v>1937</v>
      </c>
      <c r="R29" s="327">
        <v>-91</v>
      </c>
      <c r="S29" s="327">
        <v>-3200</v>
      </c>
      <c r="T29" s="327">
        <v>-605</v>
      </c>
      <c r="U29" s="327">
        <v>-2595</v>
      </c>
      <c r="V29" s="327">
        <v>-1611</v>
      </c>
      <c r="W29" s="327">
        <v>0</v>
      </c>
      <c r="X29" s="327">
        <v>1</v>
      </c>
      <c r="Y29" s="327">
        <v>790</v>
      </c>
      <c r="Z29" s="327">
        <v>-2402</v>
      </c>
      <c r="AA29" s="327">
        <v>2188</v>
      </c>
      <c r="AB29" s="327">
        <v>-98</v>
      </c>
      <c r="AC29" s="327">
        <v>709</v>
      </c>
      <c r="AD29" s="327">
        <v>1292</v>
      </c>
      <c r="AE29" s="327">
        <v>285</v>
      </c>
      <c r="AF29" s="327">
        <v>-3883</v>
      </c>
      <c r="AG29" s="327">
        <v>2123</v>
      </c>
      <c r="AH29" s="327">
        <v>1760</v>
      </c>
      <c r="AI29" s="327">
        <v>-1760</v>
      </c>
      <c r="AJ29" s="327">
        <v>-1760</v>
      </c>
      <c r="AK29" s="327">
        <v>0</v>
      </c>
      <c r="AL29" s="140" t="s">
        <v>65</v>
      </c>
      <c r="AM29" s="145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s="58" customFormat="1" ht="15" customHeight="1">
      <c r="A30" s="192"/>
      <c r="B30" s="216" t="s">
        <v>10</v>
      </c>
      <c r="C30" s="327">
        <v>-2430</v>
      </c>
      <c r="D30" s="327">
        <v>11816</v>
      </c>
      <c r="E30" s="327">
        <v>17546</v>
      </c>
      <c r="F30" s="327">
        <v>-5730</v>
      </c>
      <c r="G30" s="327">
        <v>5570</v>
      </c>
      <c r="H30" s="327">
        <v>1871</v>
      </c>
      <c r="I30" s="327">
        <v>-2031</v>
      </c>
      <c r="J30" s="327">
        <v>265</v>
      </c>
      <c r="K30" s="327">
        <v>770</v>
      </c>
      <c r="L30" s="327">
        <v>-2536</v>
      </c>
      <c r="M30" s="327">
        <v>106</v>
      </c>
      <c r="N30" s="327">
        <v>-14</v>
      </c>
      <c r="O30" s="327">
        <v>-3998</v>
      </c>
      <c r="P30" s="327">
        <v>111</v>
      </c>
      <c r="Q30" s="327">
        <v>637</v>
      </c>
      <c r="R30" s="327">
        <v>-251</v>
      </c>
      <c r="S30" s="327">
        <v>1679</v>
      </c>
      <c r="T30" s="327">
        <v>-258</v>
      </c>
      <c r="U30" s="327">
        <v>1937</v>
      </c>
      <c r="V30" s="327">
        <v>33</v>
      </c>
      <c r="W30" s="327">
        <v>0</v>
      </c>
      <c r="X30" s="327">
        <v>0</v>
      </c>
      <c r="Y30" s="327">
        <v>1229</v>
      </c>
      <c r="Z30" s="327">
        <v>-1196</v>
      </c>
      <c r="AA30" s="327">
        <v>1575</v>
      </c>
      <c r="AB30" s="327">
        <v>-309</v>
      </c>
      <c r="AC30" s="327">
        <v>100</v>
      </c>
      <c r="AD30" s="327">
        <v>2632</v>
      </c>
      <c r="AE30" s="327">
        <v>-848</v>
      </c>
      <c r="AF30" s="327">
        <v>1554</v>
      </c>
      <c r="AG30" s="327">
        <v>2440</v>
      </c>
      <c r="AH30" s="327">
        <v>-3994</v>
      </c>
      <c r="AI30" s="327">
        <v>3994</v>
      </c>
      <c r="AJ30" s="327">
        <v>3994</v>
      </c>
      <c r="AK30" s="327">
        <v>0</v>
      </c>
      <c r="AL30" s="140" t="s">
        <v>66</v>
      </c>
      <c r="AM30" s="145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s="58" customFormat="1" ht="15" customHeight="1">
      <c r="A31" s="192"/>
      <c r="B31" s="216" t="s">
        <v>14</v>
      </c>
      <c r="C31" s="327">
        <v>-3391</v>
      </c>
      <c r="D31" s="327">
        <v>13800</v>
      </c>
      <c r="E31" s="327">
        <v>19834</v>
      </c>
      <c r="F31" s="327">
        <v>-6034</v>
      </c>
      <c r="G31" s="327">
        <v>5128</v>
      </c>
      <c r="H31" s="327">
        <v>1826</v>
      </c>
      <c r="I31" s="327">
        <v>-2732</v>
      </c>
      <c r="J31" s="327">
        <v>451</v>
      </c>
      <c r="K31" s="327">
        <v>1239</v>
      </c>
      <c r="L31" s="327">
        <v>-3520</v>
      </c>
      <c r="M31" s="327">
        <v>129</v>
      </c>
      <c r="N31" s="327">
        <v>-13</v>
      </c>
      <c r="O31" s="327">
        <v>-1203</v>
      </c>
      <c r="P31" s="327">
        <v>257</v>
      </c>
      <c r="Q31" s="327">
        <v>718</v>
      </c>
      <c r="R31" s="327">
        <v>8</v>
      </c>
      <c r="S31" s="327">
        <v>2164</v>
      </c>
      <c r="T31" s="327">
        <v>733</v>
      </c>
      <c r="U31" s="327">
        <v>1431</v>
      </c>
      <c r="V31" s="327">
        <v>-771</v>
      </c>
      <c r="W31" s="327">
        <v>0</v>
      </c>
      <c r="X31" s="327">
        <v>0</v>
      </c>
      <c r="Y31" s="327">
        <v>-840</v>
      </c>
      <c r="Z31" s="327">
        <v>69</v>
      </c>
      <c r="AA31" s="327">
        <v>-2185</v>
      </c>
      <c r="AB31" s="327">
        <v>-230</v>
      </c>
      <c r="AC31" s="327">
        <v>-113</v>
      </c>
      <c r="AD31" s="327">
        <v>-277</v>
      </c>
      <c r="AE31" s="327">
        <v>-1565</v>
      </c>
      <c r="AF31" s="327">
        <v>-2201</v>
      </c>
      <c r="AG31" s="327">
        <v>2842</v>
      </c>
      <c r="AH31" s="327">
        <v>-641</v>
      </c>
      <c r="AI31" s="327">
        <v>641</v>
      </c>
      <c r="AJ31" s="327">
        <v>641</v>
      </c>
      <c r="AK31" s="327">
        <v>0</v>
      </c>
      <c r="AL31" s="140" t="s">
        <v>67</v>
      </c>
      <c r="AM31" s="145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s="58" customFormat="1" ht="15" customHeight="1">
      <c r="A32" s="192"/>
      <c r="B32" s="216" t="s">
        <v>11</v>
      </c>
      <c r="C32" s="327">
        <v>-3286</v>
      </c>
      <c r="D32" s="327">
        <v>12979</v>
      </c>
      <c r="E32" s="327">
        <v>18836</v>
      </c>
      <c r="F32" s="327">
        <v>-5857</v>
      </c>
      <c r="G32" s="327">
        <v>5270</v>
      </c>
      <c r="H32" s="327">
        <v>2082</v>
      </c>
      <c r="I32" s="327">
        <v>-2669</v>
      </c>
      <c r="J32" s="327">
        <v>269</v>
      </c>
      <c r="K32" s="327">
        <v>993</v>
      </c>
      <c r="L32" s="327">
        <v>-3393</v>
      </c>
      <c r="M32" s="327">
        <v>107</v>
      </c>
      <c r="N32" s="327">
        <v>0</v>
      </c>
      <c r="O32" s="327">
        <v>-6479</v>
      </c>
      <c r="P32" s="327">
        <v>130</v>
      </c>
      <c r="Q32" s="327">
        <v>917</v>
      </c>
      <c r="R32" s="327">
        <v>-383</v>
      </c>
      <c r="S32" s="327">
        <v>3320</v>
      </c>
      <c r="T32" s="327">
        <v>641</v>
      </c>
      <c r="U32" s="327">
        <v>2679</v>
      </c>
      <c r="V32" s="327">
        <v>-1838</v>
      </c>
      <c r="W32" s="327">
        <v>0</v>
      </c>
      <c r="X32" s="327">
        <v>53</v>
      </c>
      <c r="Y32" s="327">
        <v>-1608</v>
      </c>
      <c r="Z32" s="327">
        <v>-283</v>
      </c>
      <c r="AA32" s="327">
        <v>151</v>
      </c>
      <c r="AB32" s="327">
        <v>-150</v>
      </c>
      <c r="AC32" s="327">
        <v>-101</v>
      </c>
      <c r="AD32" s="327">
        <v>45</v>
      </c>
      <c r="AE32" s="327">
        <v>357</v>
      </c>
      <c r="AF32" s="327">
        <v>3193</v>
      </c>
      <c r="AG32" s="327">
        <v>-1024</v>
      </c>
      <c r="AH32" s="327">
        <v>-2169</v>
      </c>
      <c r="AI32" s="327">
        <v>2169</v>
      </c>
      <c r="AJ32" s="327">
        <v>2169</v>
      </c>
      <c r="AK32" s="327">
        <v>0</v>
      </c>
      <c r="AL32" s="140" t="s">
        <v>68</v>
      </c>
      <c r="AM32" s="145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s="58" customFormat="1" ht="15" customHeight="1">
      <c r="A33" s="192"/>
      <c r="B33" s="216" t="s">
        <v>12</v>
      </c>
      <c r="C33" s="327">
        <v>-4214</v>
      </c>
      <c r="D33" s="327">
        <v>15228</v>
      </c>
      <c r="E33" s="327">
        <v>20593</v>
      </c>
      <c r="F33" s="327">
        <v>-5365</v>
      </c>
      <c r="G33" s="327">
        <v>3243</v>
      </c>
      <c r="H33" s="327">
        <v>1891</v>
      </c>
      <c r="I33" s="327">
        <v>-4013</v>
      </c>
      <c r="J33" s="327">
        <v>293</v>
      </c>
      <c r="K33" s="327">
        <v>634</v>
      </c>
      <c r="L33" s="327">
        <v>-4354</v>
      </c>
      <c r="M33" s="327">
        <v>140</v>
      </c>
      <c r="N33" s="327">
        <v>0</v>
      </c>
      <c r="O33" s="327">
        <v>-5763</v>
      </c>
      <c r="P33" s="327">
        <v>666</v>
      </c>
      <c r="Q33" s="327">
        <v>1469</v>
      </c>
      <c r="R33" s="327">
        <v>122</v>
      </c>
      <c r="S33" s="327">
        <v>1330</v>
      </c>
      <c r="T33" s="327">
        <v>772</v>
      </c>
      <c r="U33" s="327">
        <v>558</v>
      </c>
      <c r="V33" s="327">
        <v>1108</v>
      </c>
      <c r="W33" s="327">
        <v>0</v>
      </c>
      <c r="X33" s="327">
        <v>0</v>
      </c>
      <c r="Y33" s="327">
        <v>-21</v>
      </c>
      <c r="Z33" s="327">
        <v>1129</v>
      </c>
      <c r="AA33" s="327">
        <v>4860</v>
      </c>
      <c r="AB33" s="327">
        <v>-157</v>
      </c>
      <c r="AC33" s="327">
        <v>-186</v>
      </c>
      <c r="AD33" s="327">
        <v>3852</v>
      </c>
      <c r="AE33" s="327">
        <v>1351</v>
      </c>
      <c r="AF33" s="327">
        <v>1549</v>
      </c>
      <c r="AG33" s="327">
        <v>550</v>
      </c>
      <c r="AH33" s="327">
        <v>-2099</v>
      </c>
      <c r="AI33" s="327">
        <v>2099</v>
      </c>
      <c r="AJ33" s="327">
        <v>2099</v>
      </c>
      <c r="AK33" s="327">
        <v>0</v>
      </c>
      <c r="AL33" s="140" t="s">
        <v>69</v>
      </c>
      <c r="AM33" s="145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s="58" customFormat="1" ht="15" customHeight="1">
      <c r="A34" s="192"/>
      <c r="B34" s="216" t="s">
        <v>13</v>
      </c>
      <c r="C34" s="327">
        <v>-8371</v>
      </c>
      <c r="D34" s="327">
        <v>14063</v>
      </c>
      <c r="E34" s="327">
        <v>22126</v>
      </c>
      <c r="F34" s="327">
        <v>-8063</v>
      </c>
      <c r="G34" s="327">
        <v>2738</v>
      </c>
      <c r="H34" s="327">
        <v>2366</v>
      </c>
      <c r="I34" s="327">
        <v>-7691</v>
      </c>
      <c r="J34" s="327">
        <v>549</v>
      </c>
      <c r="K34" s="327">
        <v>1402</v>
      </c>
      <c r="L34" s="327">
        <v>-8544</v>
      </c>
      <c r="M34" s="327">
        <v>173</v>
      </c>
      <c r="N34" s="327">
        <v>0</v>
      </c>
      <c r="O34" s="327">
        <v>-3961</v>
      </c>
      <c r="P34" s="327">
        <v>760</v>
      </c>
      <c r="Q34" s="327">
        <v>1928</v>
      </c>
      <c r="R34" s="327">
        <v>88</v>
      </c>
      <c r="S34" s="327">
        <v>-144</v>
      </c>
      <c r="T34" s="327">
        <v>-245</v>
      </c>
      <c r="U34" s="327">
        <v>101</v>
      </c>
      <c r="V34" s="327">
        <v>1600</v>
      </c>
      <c r="W34" s="327">
        <v>0</v>
      </c>
      <c r="X34" s="327">
        <v>8</v>
      </c>
      <c r="Y34" s="327">
        <v>1790</v>
      </c>
      <c r="Z34" s="327">
        <v>-198</v>
      </c>
      <c r="AA34" s="327">
        <v>4625</v>
      </c>
      <c r="AB34" s="327">
        <v>-160</v>
      </c>
      <c r="AC34" s="327">
        <v>-88</v>
      </c>
      <c r="AD34" s="327">
        <v>3350</v>
      </c>
      <c r="AE34" s="327">
        <v>1523</v>
      </c>
      <c r="AF34" s="327">
        <v>-4410</v>
      </c>
      <c r="AG34" s="327">
        <v>690</v>
      </c>
      <c r="AH34" s="327">
        <v>3720</v>
      </c>
      <c r="AI34" s="327">
        <v>-3720</v>
      </c>
      <c r="AJ34" s="327">
        <v>-3720</v>
      </c>
      <c r="AK34" s="327">
        <v>0</v>
      </c>
      <c r="AL34" s="140" t="s">
        <v>70</v>
      </c>
      <c r="AM34" s="145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s="58" customFormat="1" ht="15" customHeight="1">
      <c r="A35" s="192"/>
      <c r="B35" s="216"/>
      <c r="C35" s="137"/>
      <c r="D35" s="137"/>
      <c r="E35" s="137"/>
      <c r="F35" s="137"/>
      <c r="G35" s="137"/>
      <c r="H35" s="137"/>
      <c r="I35" s="137"/>
      <c r="J35" s="154"/>
      <c r="K35" s="154"/>
      <c r="L35" s="137"/>
      <c r="M35" s="154"/>
      <c r="N35" s="154"/>
      <c r="O35" s="137"/>
      <c r="P35" s="154"/>
      <c r="Q35" s="154"/>
      <c r="R35" s="154"/>
      <c r="S35" s="137"/>
      <c r="T35" s="137"/>
      <c r="U35" s="137"/>
      <c r="V35" s="137"/>
      <c r="W35" s="154"/>
      <c r="X35" s="154"/>
      <c r="Y35" s="154"/>
      <c r="Z35" s="137"/>
      <c r="AA35" s="137"/>
      <c r="AB35" s="154"/>
      <c r="AC35" s="154"/>
      <c r="AD35" s="154"/>
      <c r="AE35" s="137"/>
      <c r="AF35" s="154"/>
      <c r="AG35" s="154"/>
      <c r="AH35" s="137"/>
      <c r="AI35" s="137"/>
      <c r="AJ35" s="154"/>
      <c r="AK35" s="154"/>
      <c r="AL35" s="140"/>
      <c r="AM35" s="145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s="58" customFormat="1" ht="15" customHeight="1">
      <c r="A36" s="192">
        <v>2014</v>
      </c>
      <c r="B36" s="216" t="s">
        <v>3</v>
      </c>
      <c r="C36" s="137">
        <v>-4980</v>
      </c>
      <c r="D36" s="137">
        <v>13285</v>
      </c>
      <c r="E36" s="137">
        <v>18485</v>
      </c>
      <c r="F36" s="137">
        <v>-5200</v>
      </c>
      <c r="G36" s="137">
        <v>2637</v>
      </c>
      <c r="H36" s="137">
        <v>1922</v>
      </c>
      <c r="I36" s="137">
        <v>-4485</v>
      </c>
      <c r="J36" s="137">
        <v>359</v>
      </c>
      <c r="K36" s="137">
        <v>900</v>
      </c>
      <c r="L36" s="137">
        <v>-5026</v>
      </c>
      <c r="M36" s="137">
        <v>46</v>
      </c>
      <c r="N36" s="154">
        <v>-22</v>
      </c>
      <c r="O36" s="137">
        <v>3279</v>
      </c>
      <c r="P36" s="137">
        <v>314</v>
      </c>
      <c r="Q36" s="137">
        <v>1247</v>
      </c>
      <c r="R36" s="137">
        <v>-318</v>
      </c>
      <c r="S36" s="137">
        <v>-246</v>
      </c>
      <c r="T36" s="137">
        <v>-318</v>
      </c>
      <c r="U36" s="137">
        <v>72</v>
      </c>
      <c r="V36" s="137">
        <v>1633</v>
      </c>
      <c r="W36" s="137">
        <v>0</v>
      </c>
      <c r="X36" s="137">
        <v>-16</v>
      </c>
      <c r="Y36" s="137">
        <v>1925</v>
      </c>
      <c r="Z36" s="137">
        <v>-276</v>
      </c>
      <c r="AA36" s="137">
        <v>-2651</v>
      </c>
      <c r="AB36" s="137">
        <v>-93</v>
      </c>
      <c r="AC36" s="137">
        <v>-138</v>
      </c>
      <c r="AD36" s="137">
        <v>-2141</v>
      </c>
      <c r="AE36" s="137">
        <v>-279</v>
      </c>
      <c r="AF36" s="137">
        <v>-8281</v>
      </c>
      <c r="AG36" s="137">
        <v>2481</v>
      </c>
      <c r="AH36" s="137">
        <v>5800</v>
      </c>
      <c r="AI36" s="137">
        <v>-5800</v>
      </c>
      <c r="AJ36" s="137">
        <v>-5800</v>
      </c>
      <c r="AK36" s="137">
        <v>0</v>
      </c>
      <c r="AL36" s="140" t="s">
        <v>59</v>
      </c>
      <c r="AM36" s="302">
        <v>2014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s="58" customFormat="1" ht="15" customHeight="1">
      <c r="A37" s="192"/>
      <c r="B37" s="216" t="s">
        <v>4</v>
      </c>
      <c r="C37" s="137">
        <v>-3340</v>
      </c>
      <c r="D37" s="137">
        <v>13930</v>
      </c>
      <c r="E37" s="137">
        <v>17420</v>
      </c>
      <c r="F37" s="137">
        <v>-3490</v>
      </c>
      <c r="G37" s="137">
        <v>2549</v>
      </c>
      <c r="H37" s="137">
        <v>1860</v>
      </c>
      <c r="I37" s="137">
        <v>-2801</v>
      </c>
      <c r="J37" s="137">
        <v>369</v>
      </c>
      <c r="K37" s="137">
        <v>984</v>
      </c>
      <c r="L37" s="137">
        <v>-3416</v>
      </c>
      <c r="M37" s="137">
        <v>76</v>
      </c>
      <c r="N37" s="154">
        <v>0</v>
      </c>
      <c r="O37" s="137">
        <v>-2115</v>
      </c>
      <c r="P37" s="137">
        <v>336</v>
      </c>
      <c r="Q37" s="137">
        <v>1583</v>
      </c>
      <c r="R37" s="137">
        <v>330</v>
      </c>
      <c r="S37" s="137">
        <v>-1217</v>
      </c>
      <c r="T37" s="137">
        <v>-85</v>
      </c>
      <c r="U37" s="137">
        <v>-1132</v>
      </c>
      <c r="V37" s="137">
        <v>-2548</v>
      </c>
      <c r="W37" s="137">
        <v>0</v>
      </c>
      <c r="X37" s="137">
        <v>200</v>
      </c>
      <c r="Y37" s="137">
        <v>-3045</v>
      </c>
      <c r="Z37" s="137">
        <v>297</v>
      </c>
      <c r="AA37" s="137">
        <v>-133</v>
      </c>
      <c r="AB37" s="137">
        <v>-91</v>
      </c>
      <c r="AC37" s="137">
        <v>-19</v>
      </c>
      <c r="AD37" s="137">
        <v>139</v>
      </c>
      <c r="AE37" s="137">
        <v>-162</v>
      </c>
      <c r="AF37" s="137">
        <v>-1225</v>
      </c>
      <c r="AG37" s="137">
        <v>2841</v>
      </c>
      <c r="AH37" s="137">
        <v>-1616</v>
      </c>
      <c r="AI37" s="137">
        <v>1616</v>
      </c>
      <c r="AJ37" s="137">
        <v>1616</v>
      </c>
      <c r="AK37" s="137">
        <v>0</v>
      </c>
      <c r="AL37" s="140" t="s">
        <v>60</v>
      </c>
      <c r="AM37" s="145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s="58" customFormat="1" ht="15" customHeight="1">
      <c r="A38" s="192"/>
      <c r="B38" s="216" t="s">
        <v>5</v>
      </c>
      <c r="C38" s="137">
        <v>-3345</v>
      </c>
      <c r="D38" s="137">
        <v>15737</v>
      </c>
      <c r="E38" s="137">
        <v>19095</v>
      </c>
      <c r="F38" s="137">
        <v>-3358</v>
      </c>
      <c r="G38" s="137">
        <v>3129</v>
      </c>
      <c r="H38" s="137">
        <v>2005</v>
      </c>
      <c r="I38" s="137">
        <v>-2234</v>
      </c>
      <c r="J38" s="137">
        <v>474</v>
      </c>
      <c r="K38" s="137">
        <v>1651</v>
      </c>
      <c r="L38" s="137">
        <v>-3411</v>
      </c>
      <c r="M38" s="137">
        <v>66</v>
      </c>
      <c r="N38" s="154">
        <v>1</v>
      </c>
      <c r="O38" s="137">
        <v>222</v>
      </c>
      <c r="P38" s="137">
        <v>529</v>
      </c>
      <c r="Q38" s="137">
        <v>1431</v>
      </c>
      <c r="R38" s="137">
        <v>511</v>
      </c>
      <c r="S38" s="137">
        <v>-524</v>
      </c>
      <c r="T38" s="137">
        <v>811</v>
      </c>
      <c r="U38" s="137">
        <v>-1335</v>
      </c>
      <c r="V38" s="137">
        <v>1379</v>
      </c>
      <c r="W38" s="137">
        <v>0</v>
      </c>
      <c r="X38" s="137">
        <v>1</v>
      </c>
      <c r="Y38" s="137">
        <v>84</v>
      </c>
      <c r="Z38" s="137">
        <v>1294</v>
      </c>
      <c r="AA38" s="137">
        <v>1290</v>
      </c>
      <c r="AB38" s="137">
        <v>-98</v>
      </c>
      <c r="AC38" s="137">
        <v>-110</v>
      </c>
      <c r="AD38" s="137">
        <v>1333</v>
      </c>
      <c r="AE38" s="137">
        <v>165</v>
      </c>
      <c r="AF38" s="137">
        <v>-3566</v>
      </c>
      <c r="AG38" s="137">
        <v>2870</v>
      </c>
      <c r="AH38" s="137">
        <v>696</v>
      </c>
      <c r="AI38" s="137">
        <v>-696</v>
      </c>
      <c r="AJ38" s="137">
        <v>-696</v>
      </c>
      <c r="AK38" s="137">
        <v>0</v>
      </c>
      <c r="AL38" s="140" t="s">
        <v>61</v>
      </c>
      <c r="AM38" s="145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s="58" customFormat="1" ht="15" customHeight="1">
      <c r="A39" s="192"/>
      <c r="B39" s="216" t="s">
        <v>6</v>
      </c>
      <c r="C39" s="137">
        <v>-4893</v>
      </c>
      <c r="D39" s="137">
        <v>14279</v>
      </c>
      <c r="E39" s="137">
        <v>19859</v>
      </c>
      <c r="F39" s="137">
        <v>-5580</v>
      </c>
      <c r="G39" s="137">
        <v>3486</v>
      </c>
      <c r="H39" s="137">
        <v>2088</v>
      </c>
      <c r="I39" s="137">
        <v>-4182</v>
      </c>
      <c r="J39" s="137">
        <v>328</v>
      </c>
      <c r="K39" s="137">
        <v>1135</v>
      </c>
      <c r="L39" s="137">
        <v>-4989</v>
      </c>
      <c r="M39" s="137">
        <v>96</v>
      </c>
      <c r="N39" s="154">
        <v>0</v>
      </c>
      <c r="O39" s="137">
        <v>-9625</v>
      </c>
      <c r="P39" s="137">
        <v>249</v>
      </c>
      <c r="Q39" s="137">
        <v>944</v>
      </c>
      <c r="R39" s="137">
        <v>411</v>
      </c>
      <c r="S39" s="137">
        <v>4613</v>
      </c>
      <c r="T39" s="137">
        <v>579</v>
      </c>
      <c r="U39" s="137">
        <v>4034</v>
      </c>
      <c r="V39" s="137">
        <v>-1356</v>
      </c>
      <c r="W39" s="137">
        <v>0</v>
      </c>
      <c r="X39" s="137">
        <v>0</v>
      </c>
      <c r="Y39" s="137">
        <v>-164</v>
      </c>
      <c r="Z39" s="137">
        <v>-1192</v>
      </c>
      <c r="AA39" s="137">
        <v>3372</v>
      </c>
      <c r="AB39" s="137">
        <v>-72</v>
      </c>
      <c r="AC39" s="137">
        <v>-215</v>
      </c>
      <c r="AD39" s="137">
        <v>2205</v>
      </c>
      <c r="AE39" s="137">
        <v>1454</v>
      </c>
      <c r="AF39" s="137">
        <v>4732</v>
      </c>
      <c r="AG39" s="137">
        <v>-2010</v>
      </c>
      <c r="AH39" s="137">
        <v>-2722</v>
      </c>
      <c r="AI39" s="137">
        <v>2722</v>
      </c>
      <c r="AJ39" s="137">
        <v>2722</v>
      </c>
      <c r="AK39" s="137">
        <v>0</v>
      </c>
      <c r="AL39" s="140" t="s">
        <v>62</v>
      </c>
      <c r="AM39" s="145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s="58" customFormat="1" ht="15" customHeight="1">
      <c r="A40" s="192"/>
      <c r="B40" s="216" t="s">
        <v>7</v>
      </c>
      <c r="C40" s="137">
        <v>-3612</v>
      </c>
      <c r="D40" s="137">
        <v>14592</v>
      </c>
      <c r="E40" s="137">
        <v>20084</v>
      </c>
      <c r="F40" s="137">
        <v>-5492</v>
      </c>
      <c r="G40" s="137">
        <v>4496</v>
      </c>
      <c r="H40" s="137">
        <v>2091</v>
      </c>
      <c r="I40" s="137">
        <v>-3087</v>
      </c>
      <c r="J40" s="137">
        <v>346</v>
      </c>
      <c r="K40" s="137">
        <v>970</v>
      </c>
      <c r="L40" s="137">
        <v>-3711</v>
      </c>
      <c r="M40" s="137">
        <v>99</v>
      </c>
      <c r="N40" s="154">
        <v>0</v>
      </c>
      <c r="O40" s="137">
        <v>-4525</v>
      </c>
      <c r="P40" s="137">
        <v>613</v>
      </c>
      <c r="Q40" s="137">
        <v>688</v>
      </c>
      <c r="R40" s="137">
        <v>599</v>
      </c>
      <c r="S40" s="137">
        <v>1896</v>
      </c>
      <c r="T40" s="137">
        <v>643</v>
      </c>
      <c r="U40" s="137">
        <v>1253</v>
      </c>
      <c r="V40" s="137">
        <v>-180</v>
      </c>
      <c r="W40" s="137">
        <v>0</v>
      </c>
      <c r="X40" s="137">
        <v>12</v>
      </c>
      <c r="Y40" s="137">
        <v>-238</v>
      </c>
      <c r="Z40" s="137">
        <v>46</v>
      </c>
      <c r="AA40" s="137">
        <v>2973</v>
      </c>
      <c r="AB40" s="137">
        <v>-128</v>
      </c>
      <c r="AC40" s="137">
        <v>-173</v>
      </c>
      <c r="AD40" s="137">
        <v>1964</v>
      </c>
      <c r="AE40" s="137">
        <v>1310</v>
      </c>
      <c r="AF40" s="137">
        <v>913</v>
      </c>
      <c r="AG40" s="137">
        <v>1016</v>
      </c>
      <c r="AH40" s="137">
        <v>-1929</v>
      </c>
      <c r="AI40" s="137">
        <v>1929</v>
      </c>
      <c r="AJ40" s="137">
        <v>1929</v>
      </c>
      <c r="AK40" s="137">
        <v>0</v>
      </c>
      <c r="AL40" s="140" t="s">
        <v>63</v>
      </c>
      <c r="AM40" s="145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s="58" customFormat="1" ht="15" customHeight="1">
      <c r="A41" s="192"/>
      <c r="B41" s="216" t="s">
        <v>8</v>
      </c>
      <c r="C41" s="137">
        <v>-4133</v>
      </c>
      <c r="D41" s="137">
        <v>13724</v>
      </c>
      <c r="E41" s="137">
        <v>19991</v>
      </c>
      <c r="F41" s="137">
        <v>-6267</v>
      </c>
      <c r="G41" s="137">
        <v>5084</v>
      </c>
      <c r="H41" s="137">
        <v>2341</v>
      </c>
      <c r="I41" s="137">
        <v>-3524</v>
      </c>
      <c r="J41" s="137">
        <v>342</v>
      </c>
      <c r="K41" s="137">
        <v>1048</v>
      </c>
      <c r="L41" s="137">
        <v>-4230</v>
      </c>
      <c r="M41" s="137">
        <v>97</v>
      </c>
      <c r="N41" s="154">
        <v>-3</v>
      </c>
      <c r="O41" s="137">
        <v>-7462</v>
      </c>
      <c r="P41" s="137">
        <v>256</v>
      </c>
      <c r="Q41" s="137">
        <v>1060</v>
      </c>
      <c r="R41" s="137">
        <v>-323</v>
      </c>
      <c r="S41" s="137">
        <v>6906</v>
      </c>
      <c r="T41" s="137">
        <v>-152</v>
      </c>
      <c r="U41" s="137">
        <v>7058</v>
      </c>
      <c r="V41" s="137">
        <v>847</v>
      </c>
      <c r="W41" s="137">
        <v>0</v>
      </c>
      <c r="X41" s="137">
        <v>1</v>
      </c>
      <c r="Y41" s="137">
        <v>1601</v>
      </c>
      <c r="Z41" s="137">
        <v>-755</v>
      </c>
      <c r="AA41" s="137">
        <v>276</v>
      </c>
      <c r="AB41" s="137">
        <v>-107</v>
      </c>
      <c r="AC41" s="137">
        <v>-114</v>
      </c>
      <c r="AD41" s="137">
        <v>1003</v>
      </c>
      <c r="AE41" s="137">
        <v>-506</v>
      </c>
      <c r="AF41" s="137">
        <v>3326</v>
      </c>
      <c r="AG41" s="137">
        <v>-1839</v>
      </c>
      <c r="AH41" s="137">
        <v>-1487</v>
      </c>
      <c r="AI41" s="137">
        <v>1487</v>
      </c>
      <c r="AJ41" s="137">
        <v>1487</v>
      </c>
      <c r="AK41" s="137">
        <v>0</v>
      </c>
      <c r="AL41" s="140" t="s">
        <v>64</v>
      </c>
      <c r="AM41" s="145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s="58" customFormat="1" ht="15" customHeight="1">
      <c r="A42" s="192"/>
      <c r="B42" s="216" t="s">
        <v>9</v>
      </c>
      <c r="C42" s="137">
        <v>-2311</v>
      </c>
      <c r="D42" s="137">
        <v>14415</v>
      </c>
      <c r="E42" s="137">
        <v>19202</v>
      </c>
      <c r="F42" s="137">
        <v>-4787</v>
      </c>
      <c r="G42" s="137">
        <v>5284</v>
      </c>
      <c r="H42" s="137">
        <v>2172</v>
      </c>
      <c r="I42" s="137">
        <v>-1675</v>
      </c>
      <c r="J42" s="137">
        <v>323</v>
      </c>
      <c r="K42" s="137">
        <v>1023</v>
      </c>
      <c r="L42" s="137">
        <v>-2375</v>
      </c>
      <c r="M42" s="137">
        <v>64</v>
      </c>
      <c r="N42" s="154">
        <v>-16</v>
      </c>
      <c r="O42" s="137">
        <v>-425</v>
      </c>
      <c r="P42" s="137">
        <v>265</v>
      </c>
      <c r="Q42" s="137">
        <v>965</v>
      </c>
      <c r="R42" s="137">
        <v>-368</v>
      </c>
      <c r="S42" s="137">
        <v>3346</v>
      </c>
      <c r="T42" s="137">
        <v>660</v>
      </c>
      <c r="U42" s="137">
        <v>2686</v>
      </c>
      <c r="V42" s="137">
        <v>5031</v>
      </c>
      <c r="W42" s="137">
        <v>0</v>
      </c>
      <c r="X42" s="137">
        <v>1</v>
      </c>
      <c r="Y42" s="137">
        <v>4405</v>
      </c>
      <c r="Z42" s="137">
        <v>625</v>
      </c>
      <c r="AA42" s="137">
        <v>1042</v>
      </c>
      <c r="AB42" s="137">
        <v>-173</v>
      </c>
      <c r="AC42" s="137">
        <v>84</v>
      </c>
      <c r="AD42" s="137">
        <v>32</v>
      </c>
      <c r="AE42" s="137">
        <v>1099</v>
      </c>
      <c r="AF42" s="137">
        <v>-1902</v>
      </c>
      <c r="AG42" s="137">
        <v>2113</v>
      </c>
      <c r="AH42" s="137">
        <v>-211</v>
      </c>
      <c r="AI42" s="137">
        <v>211</v>
      </c>
      <c r="AJ42" s="137">
        <v>211</v>
      </c>
      <c r="AK42" s="137">
        <v>0</v>
      </c>
      <c r="AL42" s="140" t="s">
        <v>65</v>
      </c>
      <c r="AM42" s="145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s="58" customFormat="1" ht="15" customHeight="1">
      <c r="A43" s="192"/>
      <c r="B43" s="216" t="s">
        <v>10</v>
      </c>
      <c r="C43" s="137">
        <v>-2140</v>
      </c>
      <c r="D43" s="137">
        <v>12587</v>
      </c>
      <c r="E43" s="137">
        <v>18814</v>
      </c>
      <c r="F43" s="137">
        <v>-6227</v>
      </c>
      <c r="G43" s="137">
        <v>6724</v>
      </c>
      <c r="H43" s="137">
        <v>2162</v>
      </c>
      <c r="I43" s="137">
        <v>-1665</v>
      </c>
      <c r="J43" s="137">
        <v>223</v>
      </c>
      <c r="K43" s="137">
        <v>825</v>
      </c>
      <c r="L43" s="137">
        <v>-2267</v>
      </c>
      <c r="M43" s="137">
        <v>127</v>
      </c>
      <c r="N43" s="154">
        <v>-14</v>
      </c>
      <c r="O43" s="137">
        <v>-2715</v>
      </c>
      <c r="P43" s="137">
        <v>1682</v>
      </c>
      <c r="Q43" s="137">
        <v>585</v>
      </c>
      <c r="R43" s="137">
        <v>-58</v>
      </c>
      <c r="S43" s="137">
        <v>-1740</v>
      </c>
      <c r="T43" s="137">
        <v>-124</v>
      </c>
      <c r="U43" s="137">
        <v>-1616</v>
      </c>
      <c r="V43" s="137">
        <v>-3775</v>
      </c>
      <c r="W43" s="137">
        <v>0</v>
      </c>
      <c r="X43" s="137">
        <v>0</v>
      </c>
      <c r="Y43" s="137">
        <v>-3236</v>
      </c>
      <c r="Z43" s="137">
        <v>-539</v>
      </c>
      <c r="AA43" s="137">
        <v>1719</v>
      </c>
      <c r="AB43" s="137">
        <v>-503</v>
      </c>
      <c r="AC43" s="137">
        <v>-94</v>
      </c>
      <c r="AD43" s="137">
        <v>1571</v>
      </c>
      <c r="AE43" s="137">
        <v>745</v>
      </c>
      <c r="AF43" s="137">
        <v>561</v>
      </c>
      <c r="AG43" s="137">
        <v>1324</v>
      </c>
      <c r="AH43" s="137">
        <v>-1885</v>
      </c>
      <c r="AI43" s="137">
        <v>1885</v>
      </c>
      <c r="AJ43" s="137">
        <v>1885</v>
      </c>
      <c r="AK43" s="137">
        <v>0</v>
      </c>
      <c r="AL43" s="140" t="s">
        <v>66</v>
      </c>
      <c r="AM43" s="145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s="58" customFormat="1" ht="15" customHeight="1">
      <c r="A44" s="192"/>
      <c r="B44" s="216" t="s">
        <v>14</v>
      </c>
      <c r="C44" s="137">
        <v>-2285</v>
      </c>
      <c r="D44" s="137">
        <v>14640</v>
      </c>
      <c r="E44" s="137">
        <v>19697</v>
      </c>
      <c r="F44" s="137">
        <v>-5057</v>
      </c>
      <c r="G44" s="137">
        <v>5598</v>
      </c>
      <c r="H44" s="137">
        <v>2155</v>
      </c>
      <c r="I44" s="137">
        <v>-1614</v>
      </c>
      <c r="J44" s="137">
        <v>481</v>
      </c>
      <c r="K44" s="137">
        <v>1294</v>
      </c>
      <c r="L44" s="137">
        <v>-2427</v>
      </c>
      <c r="M44" s="137">
        <v>142</v>
      </c>
      <c r="N44" s="154">
        <v>-9</v>
      </c>
      <c r="O44" s="137">
        <v>-2142</v>
      </c>
      <c r="P44" s="137">
        <v>188</v>
      </c>
      <c r="Q44" s="137">
        <v>796</v>
      </c>
      <c r="R44" s="137">
        <v>-83</v>
      </c>
      <c r="S44" s="137">
        <v>1325</v>
      </c>
      <c r="T44" s="137">
        <v>-406</v>
      </c>
      <c r="U44" s="137">
        <v>1731</v>
      </c>
      <c r="V44" s="137">
        <v>2785</v>
      </c>
      <c r="W44" s="137">
        <v>0</v>
      </c>
      <c r="X44" s="137">
        <v>0</v>
      </c>
      <c r="Y44" s="137">
        <v>1442</v>
      </c>
      <c r="Z44" s="137">
        <v>1343</v>
      </c>
      <c r="AA44" s="137">
        <v>2911</v>
      </c>
      <c r="AB44" s="137">
        <v>-311</v>
      </c>
      <c r="AC44" s="137">
        <v>-137</v>
      </c>
      <c r="AD44" s="137">
        <v>3780</v>
      </c>
      <c r="AE44" s="137">
        <v>-421</v>
      </c>
      <c r="AF44" s="137">
        <v>-152</v>
      </c>
      <c r="AG44" s="137">
        <v>-297</v>
      </c>
      <c r="AH44" s="137">
        <v>449</v>
      </c>
      <c r="AI44" s="137">
        <v>-449</v>
      </c>
      <c r="AJ44" s="137">
        <v>-449</v>
      </c>
      <c r="AK44" s="137">
        <v>0</v>
      </c>
      <c r="AL44" s="140" t="s">
        <v>67</v>
      </c>
      <c r="AM44" s="145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s="58" customFormat="1" ht="15" customHeight="1">
      <c r="A45" s="192"/>
      <c r="B45" s="216" t="s">
        <v>11</v>
      </c>
      <c r="C45" s="137">
        <v>-2250</v>
      </c>
      <c r="D45" s="137">
        <v>13744</v>
      </c>
      <c r="E45" s="137">
        <v>18433</v>
      </c>
      <c r="F45" s="137">
        <v>-4689</v>
      </c>
      <c r="G45" s="137">
        <v>5207</v>
      </c>
      <c r="H45" s="137">
        <v>2163</v>
      </c>
      <c r="I45" s="137">
        <v>-1645</v>
      </c>
      <c r="J45" s="137">
        <v>273</v>
      </c>
      <c r="K45" s="137">
        <v>973</v>
      </c>
      <c r="L45" s="137">
        <v>-2345</v>
      </c>
      <c r="M45" s="137">
        <v>95</v>
      </c>
      <c r="N45" s="154">
        <v>-1</v>
      </c>
      <c r="O45" s="137">
        <v>-5485</v>
      </c>
      <c r="P45" s="137">
        <v>286</v>
      </c>
      <c r="Q45" s="137">
        <v>826</v>
      </c>
      <c r="R45" s="137">
        <v>1311</v>
      </c>
      <c r="S45" s="137">
        <v>3264</v>
      </c>
      <c r="T45" s="137">
        <v>431</v>
      </c>
      <c r="U45" s="137">
        <v>2833</v>
      </c>
      <c r="V45" s="137">
        <v>-1013</v>
      </c>
      <c r="W45" s="137">
        <v>0</v>
      </c>
      <c r="X45" s="137">
        <v>1</v>
      </c>
      <c r="Y45" s="137">
        <v>-473</v>
      </c>
      <c r="Z45" s="137">
        <v>-541</v>
      </c>
      <c r="AA45" s="137">
        <v>1979</v>
      </c>
      <c r="AB45" s="137">
        <v>-145</v>
      </c>
      <c r="AC45" s="137">
        <v>317</v>
      </c>
      <c r="AD45" s="137">
        <v>2098</v>
      </c>
      <c r="AE45" s="137">
        <v>-291</v>
      </c>
      <c r="AF45" s="137">
        <v>3234</v>
      </c>
      <c r="AG45" s="137">
        <v>-1774</v>
      </c>
      <c r="AH45" s="137">
        <v>-1460</v>
      </c>
      <c r="AI45" s="137">
        <v>1460</v>
      </c>
      <c r="AJ45" s="137">
        <v>1460</v>
      </c>
      <c r="AK45" s="137">
        <v>0</v>
      </c>
      <c r="AL45" s="140" t="s">
        <v>68</v>
      </c>
      <c r="AM45" s="145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s="58" customFormat="1" ht="15" customHeight="1">
      <c r="A46" s="192"/>
      <c r="B46" s="216" t="s">
        <v>12</v>
      </c>
      <c r="C46" s="137">
        <v>-5731</v>
      </c>
      <c r="D46" s="137">
        <v>13957</v>
      </c>
      <c r="E46" s="137">
        <v>20544</v>
      </c>
      <c r="F46" s="137">
        <v>-6587</v>
      </c>
      <c r="G46" s="137">
        <v>3338</v>
      </c>
      <c r="H46" s="137">
        <v>1973</v>
      </c>
      <c r="I46" s="137">
        <v>-5222</v>
      </c>
      <c r="J46" s="137">
        <v>258</v>
      </c>
      <c r="K46" s="137">
        <v>850</v>
      </c>
      <c r="L46" s="137">
        <v>-5814</v>
      </c>
      <c r="M46" s="137">
        <v>83</v>
      </c>
      <c r="N46" s="154">
        <v>-1</v>
      </c>
      <c r="O46" s="137">
        <v>-9996</v>
      </c>
      <c r="P46" s="137">
        <v>1939</v>
      </c>
      <c r="Q46" s="137">
        <v>1103</v>
      </c>
      <c r="R46" s="137">
        <v>-377</v>
      </c>
      <c r="S46" s="137">
        <v>2781</v>
      </c>
      <c r="T46" s="137">
        <v>524</v>
      </c>
      <c r="U46" s="137">
        <v>2257</v>
      </c>
      <c r="V46" s="137">
        <v>-2055</v>
      </c>
      <c r="W46" s="137">
        <v>0</v>
      </c>
      <c r="X46" s="137">
        <v>7</v>
      </c>
      <c r="Y46" s="137">
        <v>-1422</v>
      </c>
      <c r="Z46" s="137">
        <v>-640</v>
      </c>
      <c r="AA46" s="137">
        <v>5619</v>
      </c>
      <c r="AB46" s="137">
        <v>-99</v>
      </c>
      <c r="AC46" s="137">
        <v>-102</v>
      </c>
      <c r="AD46" s="137">
        <v>2950</v>
      </c>
      <c r="AE46" s="137">
        <v>2870</v>
      </c>
      <c r="AF46" s="137">
        <v>4264</v>
      </c>
      <c r="AG46" s="137">
        <v>-3461</v>
      </c>
      <c r="AH46" s="137">
        <v>-803</v>
      </c>
      <c r="AI46" s="137">
        <v>803</v>
      </c>
      <c r="AJ46" s="137">
        <v>803</v>
      </c>
      <c r="AK46" s="137">
        <v>0</v>
      </c>
      <c r="AL46" s="140" t="s">
        <v>69</v>
      </c>
      <c r="AM46" s="14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s="58" customFormat="1" ht="15" customHeight="1">
      <c r="A47" s="192"/>
      <c r="B47" s="216" t="s">
        <v>13</v>
      </c>
      <c r="C47" s="137">
        <v>-6816</v>
      </c>
      <c r="D47" s="137">
        <v>14138</v>
      </c>
      <c r="E47" s="137">
        <v>20989</v>
      </c>
      <c r="F47" s="137">
        <v>-6851</v>
      </c>
      <c r="G47" s="137">
        <v>2951</v>
      </c>
      <c r="H47" s="137">
        <v>2198</v>
      </c>
      <c r="I47" s="137">
        <v>-6098</v>
      </c>
      <c r="J47" s="137">
        <v>480</v>
      </c>
      <c r="K47" s="137">
        <v>1326</v>
      </c>
      <c r="L47" s="137">
        <v>-6944</v>
      </c>
      <c r="M47" s="137">
        <v>128</v>
      </c>
      <c r="N47" s="154">
        <v>-1</v>
      </c>
      <c r="O47" s="137">
        <v>-2201</v>
      </c>
      <c r="P47" s="137">
        <v>390</v>
      </c>
      <c r="Q47" s="137">
        <v>1302</v>
      </c>
      <c r="R47" s="137">
        <v>-929</v>
      </c>
      <c r="S47" s="137">
        <v>289</v>
      </c>
      <c r="T47" s="137">
        <v>-4</v>
      </c>
      <c r="U47" s="137">
        <v>293</v>
      </c>
      <c r="V47" s="137">
        <v>368</v>
      </c>
      <c r="W47" s="137">
        <v>0</v>
      </c>
      <c r="X47" s="137">
        <v>6</v>
      </c>
      <c r="Y47" s="137">
        <v>106</v>
      </c>
      <c r="Z47" s="137">
        <v>256</v>
      </c>
      <c r="AA47" s="137">
        <v>439</v>
      </c>
      <c r="AB47" s="137">
        <v>-85</v>
      </c>
      <c r="AC47" s="137">
        <v>-191</v>
      </c>
      <c r="AD47" s="137">
        <v>527</v>
      </c>
      <c r="AE47" s="137">
        <v>188</v>
      </c>
      <c r="AF47" s="137">
        <v>-4616</v>
      </c>
      <c r="AG47" s="137">
        <v>-1020</v>
      </c>
      <c r="AH47" s="137">
        <v>5636</v>
      </c>
      <c r="AI47" s="137">
        <v>-5636</v>
      </c>
      <c r="AJ47" s="137">
        <v>-5636</v>
      </c>
      <c r="AK47" s="137">
        <v>0</v>
      </c>
      <c r="AL47" s="140" t="s">
        <v>70</v>
      </c>
      <c r="AM47" s="14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s="58" customFormat="1" ht="15" customHeight="1">
      <c r="A48" s="192"/>
      <c r="B48" s="21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54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40"/>
      <c r="AM48" s="14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s="58" customFormat="1" ht="15" customHeight="1">
      <c r="A49" s="192">
        <v>2015</v>
      </c>
      <c r="B49" s="216" t="s">
        <v>3</v>
      </c>
      <c r="C49" s="137">
        <v>-2446</v>
      </c>
      <c r="D49" s="137">
        <v>13011</v>
      </c>
      <c r="E49" s="137">
        <v>15911</v>
      </c>
      <c r="F49" s="137">
        <v>-2900</v>
      </c>
      <c r="G49" s="137">
        <v>2738</v>
      </c>
      <c r="H49" s="137">
        <v>1790</v>
      </c>
      <c r="I49" s="137">
        <v>-1952</v>
      </c>
      <c r="J49" s="137">
        <v>313</v>
      </c>
      <c r="K49" s="137">
        <v>851</v>
      </c>
      <c r="L49" s="137">
        <v>-2490</v>
      </c>
      <c r="M49" s="137">
        <v>44</v>
      </c>
      <c r="N49" s="137">
        <v>-2</v>
      </c>
      <c r="O49" s="137">
        <v>-6695</v>
      </c>
      <c r="P49" s="137">
        <v>191</v>
      </c>
      <c r="Q49" s="137">
        <v>1657</v>
      </c>
      <c r="R49" s="137">
        <v>278</v>
      </c>
      <c r="S49" s="137">
        <v>1824</v>
      </c>
      <c r="T49" s="137">
        <v>462</v>
      </c>
      <c r="U49" s="137">
        <v>1362</v>
      </c>
      <c r="V49" s="137">
        <v>140</v>
      </c>
      <c r="W49" s="137">
        <v>0</v>
      </c>
      <c r="X49" s="137">
        <v>0</v>
      </c>
      <c r="Y49" s="137">
        <v>442</v>
      </c>
      <c r="Z49" s="137">
        <v>-302</v>
      </c>
      <c r="AA49" s="137">
        <v>3823</v>
      </c>
      <c r="AB49" s="137">
        <v>-38</v>
      </c>
      <c r="AC49" s="137">
        <v>-340</v>
      </c>
      <c r="AD49" s="137">
        <v>4325</v>
      </c>
      <c r="AE49" s="137">
        <v>-124</v>
      </c>
      <c r="AF49" s="137">
        <v>4247</v>
      </c>
      <c r="AG49" s="137">
        <v>-230</v>
      </c>
      <c r="AH49" s="137">
        <v>-4017</v>
      </c>
      <c r="AI49" s="137">
        <v>4017</v>
      </c>
      <c r="AJ49" s="137">
        <v>4017</v>
      </c>
      <c r="AK49" s="137">
        <v>0</v>
      </c>
      <c r="AL49" s="140" t="s">
        <v>59</v>
      </c>
      <c r="AM49" s="302">
        <v>2015</v>
      </c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s="58" customFormat="1" ht="15" customHeight="1">
      <c r="A50" s="192"/>
      <c r="B50" s="216" t="s">
        <v>4</v>
      </c>
      <c r="C50" s="137">
        <v>-3630</v>
      </c>
      <c r="D50" s="137">
        <v>12781</v>
      </c>
      <c r="E50" s="137">
        <v>16220</v>
      </c>
      <c r="F50" s="137">
        <v>-3439</v>
      </c>
      <c r="G50" s="137">
        <v>2409</v>
      </c>
      <c r="H50" s="137">
        <v>1774</v>
      </c>
      <c r="I50" s="137">
        <v>-2804</v>
      </c>
      <c r="J50" s="137">
        <v>266</v>
      </c>
      <c r="K50" s="137">
        <v>1155</v>
      </c>
      <c r="L50" s="137">
        <v>-3693</v>
      </c>
      <c r="M50" s="137">
        <v>63</v>
      </c>
      <c r="N50" s="137">
        <v>0</v>
      </c>
      <c r="O50" s="137">
        <v>1936</v>
      </c>
      <c r="P50" s="137">
        <v>260</v>
      </c>
      <c r="Q50" s="137">
        <v>927</v>
      </c>
      <c r="R50" s="137">
        <v>-356</v>
      </c>
      <c r="S50" s="137">
        <v>-437</v>
      </c>
      <c r="T50" s="137">
        <v>-503</v>
      </c>
      <c r="U50" s="137">
        <v>66</v>
      </c>
      <c r="V50" s="137">
        <v>1020</v>
      </c>
      <c r="W50" s="137">
        <v>0</v>
      </c>
      <c r="X50" s="137">
        <v>0</v>
      </c>
      <c r="Y50" s="137">
        <v>1539</v>
      </c>
      <c r="Z50" s="137">
        <v>-519</v>
      </c>
      <c r="AA50" s="137">
        <v>-1502</v>
      </c>
      <c r="AB50" s="137">
        <v>-21</v>
      </c>
      <c r="AC50" s="137">
        <v>-6</v>
      </c>
      <c r="AD50" s="137">
        <v>-702</v>
      </c>
      <c r="AE50" s="137">
        <v>-773</v>
      </c>
      <c r="AF50" s="137">
        <v>-5566</v>
      </c>
      <c r="AG50" s="137">
        <v>4467</v>
      </c>
      <c r="AH50" s="137">
        <v>1099</v>
      </c>
      <c r="AI50" s="137">
        <v>-1099</v>
      </c>
      <c r="AJ50" s="137">
        <v>-1099</v>
      </c>
      <c r="AK50" s="137">
        <v>0</v>
      </c>
      <c r="AL50" s="140" t="s">
        <v>60</v>
      </c>
      <c r="AM50" s="14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s="58" customFormat="1" ht="15" customHeight="1">
      <c r="A51" s="192"/>
      <c r="B51" s="216" t="s">
        <v>5</v>
      </c>
      <c r="C51" s="137">
        <v>-5038</v>
      </c>
      <c r="D51" s="137">
        <v>13150</v>
      </c>
      <c r="E51" s="137">
        <v>18020</v>
      </c>
      <c r="F51" s="137">
        <v>-4870</v>
      </c>
      <c r="G51" s="137">
        <v>2935</v>
      </c>
      <c r="H51" s="137">
        <v>1903</v>
      </c>
      <c r="I51" s="137">
        <v>-3838</v>
      </c>
      <c r="J51" s="137">
        <v>493</v>
      </c>
      <c r="K51" s="137">
        <v>1776</v>
      </c>
      <c r="L51" s="137">
        <v>-5121</v>
      </c>
      <c r="M51" s="137">
        <v>83</v>
      </c>
      <c r="N51" s="137">
        <v>0</v>
      </c>
      <c r="O51" s="137">
        <v>2099</v>
      </c>
      <c r="P51" s="137">
        <v>620</v>
      </c>
      <c r="Q51" s="137">
        <v>905</v>
      </c>
      <c r="R51" s="137">
        <v>811</v>
      </c>
      <c r="S51" s="137">
        <v>-2247</v>
      </c>
      <c r="T51" s="137">
        <v>-580</v>
      </c>
      <c r="U51" s="137">
        <v>-1667</v>
      </c>
      <c r="V51" s="137">
        <v>4178</v>
      </c>
      <c r="W51" s="137">
        <v>0</v>
      </c>
      <c r="X51" s="137">
        <v>0</v>
      </c>
      <c r="Y51" s="137">
        <v>3983</v>
      </c>
      <c r="Z51" s="137">
        <v>195</v>
      </c>
      <c r="AA51" s="137">
        <v>4852</v>
      </c>
      <c r="AB51" s="137">
        <v>-21</v>
      </c>
      <c r="AC51" s="137">
        <v>-70</v>
      </c>
      <c r="AD51" s="137">
        <v>5118</v>
      </c>
      <c r="AE51" s="137">
        <v>-175</v>
      </c>
      <c r="AF51" s="137">
        <v>-7137</v>
      </c>
      <c r="AG51" s="137">
        <v>586</v>
      </c>
      <c r="AH51" s="137">
        <v>6551</v>
      </c>
      <c r="AI51" s="137">
        <v>-6551</v>
      </c>
      <c r="AJ51" s="137">
        <v>-6551</v>
      </c>
      <c r="AK51" s="137">
        <v>0</v>
      </c>
      <c r="AL51" s="140" t="s">
        <v>61</v>
      </c>
      <c r="AM51" s="14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s="58" customFormat="1" ht="15" customHeight="1">
      <c r="A52" s="192"/>
      <c r="B52" s="216" t="s">
        <v>6</v>
      </c>
      <c r="C52" s="137">
        <v>-3797</v>
      </c>
      <c r="D52" s="137">
        <v>14158</v>
      </c>
      <c r="E52" s="137">
        <v>17593</v>
      </c>
      <c r="F52" s="137">
        <v>-3435</v>
      </c>
      <c r="G52" s="137">
        <v>3124</v>
      </c>
      <c r="H52" s="137">
        <v>1996</v>
      </c>
      <c r="I52" s="137">
        <v>-2307</v>
      </c>
      <c r="J52" s="137">
        <v>303</v>
      </c>
      <c r="K52" s="137">
        <v>1873</v>
      </c>
      <c r="L52" s="137">
        <v>-3877</v>
      </c>
      <c r="M52" s="137">
        <v>80</v>
      </c>
      <c r="N52" s="137">
        <v>0</v>
      </c>
      <c r="O52" s="137">
        <v>-2479</v>
      </c>
      <c r="P52" s="137">
        <v>336</v>
      </c>
      <c r="Q52" s="137">
        <v>590</v>
      </c>
      <c r="R52" s="137">
        <v>397</v>
      </c>
      <c r="S52" s="137">
        <v>1146</v>
      </c>
      <c r="T52" s="137">
        <v>652</v>
      </c>
      <c r="U52" s="137">
        <v>494</v>
      </c>
      <c r="V52" s="137">
        <v>1442</v>
      </c>
      <c r="W52" s="137">
        <v>0</v>
      </c>
      <c r="X52" s="137">
        <v>0</v>
      </c>
      <c r="Y52" s="137">
        <v>1099</v>
      </c>
      <c r="Z52" s="137">
        <v>343</v>
      </c>
      <c r="AA52" s="137">
        <v>2918</v>
      </c>
      <c r="AB52" s="137">
        <v>-8</v>
      </c>
      <c r="AC52" s="137">
        <v>-144</v>
      </c>
      <c r="AD52" s="137">
        <v>1545</v>
      </c>
      <c r="AE52" s="137">
        <v>1525</v>
      </c>
      <c r="AF52" s="137">
        <v>-1318</v>
      </c>
      <c r="AG52" s="137">
        <v>3225</v>
      </c>
      <c r="AH52" s="137">
        <v>-1907</v>
      </c>
      <c r="AI52" s="137">
        <v>1907</v>
      </c>
      <c r="AJ52" s="137">
        <v>1907</v>
      </c>
      <c r="AK52" s="137">
        <v>0</v>
      </c>
      <c r="AL52" s="140" t="s">
        <v>62</v>
      </c>
      <c r="AM52" s="14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s="58" customFormat="1" ht="15" customHeight="1">
      <c r="A53" s="192"/>
      <c r="B53" s="216" t="s">
        <v>7</v>
      </c>
      <c r="C53" s="137">
        <v>-4438</v>
      </c>
      <c r="D53" s="137">
        <v>11828</v>
      </c>
      <c r="E53" s="137">
        <v>17289</v>
      </c>
      <c r="F53" s="137">
        <v>-5461</v>
      </c>
      <c r="G53" s="137">
        <v>3762</v>
      </c>
      <c r="H53" s="137">
        <v>1969</v>
      </c>
      <c r="I53" s="137">
        <v>-3668</v>
      </c>
      <c r="J53" s="137">
        <v>332</v>
      </c>
      <c r="K53" s="137">
        <v>1145</v>
      </c>
      <c r="L53" s="137">
        <v>-4481</v>
      </c>
      <c r="M53" s="137">
        <v>43</v>
      </c>
      <c r="N53" s="137">
        <v>0</v>
      </c>
      <c r="O53" s="137">
        <v>-385</v>
      </c>
      <c r="P53" s="137">
        <v>208</v>
      </c>
      <c r="Q53" s="137">
        <v>1152</v>
      </c>
      <c r="R53" s="137">
        <v>1174</v>
      </c>
      <c r="S53" s="137">
        <v>-1331</v>
      </c>
      <c r="T53" s="137">
        <v>74</v>
      </c>
      <c r="U53" s="137">
        <v>-1405</v>
      </c>
      <c r="V53" s="137">
        <v>1226</v>
      </c>
      <c r="W53" s="137">
        <v>0</v>
      </c>
      <c r="X53" s="137">
        <v>0</v>
      </c>
      <c r="Y53" s="137">
        <v>3026</v>
      </c>
      <c r="Z53" s="137">
        <v>-1800</v>
      </c>
      <c r="AA53" s="137">
        <v>3172</v>
      </c>
      <c r="AB53" s="137">
        <v>-21</v>
      </c>
      <c r="AC53" s="137">
        <v>-105</v>
      </c>
      <c r="AD53" s="137">
        <v>1731</v>
      </c>
      <c r="AE53" s="137">
        <v>1567</v>
      </c>
      <c r="AF53" s="137">
        <v>-4053</v>
      </c>
      <c r="AG53" s="137">
        <v>2014</v>
      </c>
      <c r="AH53" s="137">
        <v>2039</v>
      </c>
      <c r="AI53" s="137">
        <v>-2039</v>
      </c>
      <c r="AJ53" s="137">
        <v>-2039</v>
      </c>
      <c r="AK53" s="137">
        <v>0</v>
      </c>
      <c r="AL53" s="140" t="s">
        <v>63</v>
      </c>
      <c r="AM53" s="14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s="58" customFormat="1" ht="15" customHeight="1">
      <c r="A54" s="192"/>
      <c r="B54" s="216" t="s">
        <v>8</v>
      </c>
      <c r="C54" s="137">
        <v>-3356</v>
      </c>
      <c r="D54" s="137">
        <v>12807</v>
      </c>
      <c r="E54" s="137">
        <v>17646</v>
      </c>
      <c r="F54" s="137">
        <v>-4839</v>
      </c>
      <c r="G54" s="137">
        <v>4343</v>
      </c>
      <c r="H54" s="137">
        <v>2051</v>
      </c>
      <c r="I54" s="137">
        <v>-2547</v>
      </c>
      <c r="J54" s="137">
        <v>353</v>
      </c>
      <c r="K54" s="137">
        <v>1262</v>
      </c>
      <c r="L54" s="137">
        <v>-3456</v>
      </c>
      <c r="M54" s="137">
        <v>100</v>
      </c>
      <c r="N54" s="137">
        <v>0</v>
      </c>
      <c r="O54" s="137">
        <v>-4016</v>
      </c>
      <c r="P54" s="137">
        <v>542</v>
      </c>
      <c r="Q54" s="137">
        <v>1096</v>
      </c>
      <c r="R54" s="137">
        <v>311</v>
      </c>
      <c r="S54" s="137">
        <v>-350</v>
      </c>
      <c r="T54" s="137">
        <v>1</v>
      </c>
      <c r="U54" s="137">
        <v>-351</v>
      </c>
      <c r="V54" s="137">
        <v>-38</v>
      </c>
      <c r="W54" s="137">
        <v>0</v>
      </c>
      <c r="X54" s="137">
        <v>-25</v>
      </c>
      <c r="Y54" s="137">
        <v>-542</v>
      </c>
      <c r="Z54" s="137">
        <v>529</v>
      </c>
      <c r="AA54" s="137">
        <v>4085</v>
      </c>
      <c r="AB54" s="137">
        <v>-37</v>
      </c>
      <c r="AC54" s="137">
        <v>135</v>
      </c>
      <c r="AD54" s="137">
        <v>922</v>
      </c>
      <c r="AE54" s="137">
        <v>3065</v>
      </c>
      <c r="AF54" s="137">
        <v>660</v>
      </c>
      <c r="AG54" s="137">
        <v>-1443</v>
      </c>
      <c r="AH54" s="137">
        <v>783</v>
      </c>
      <c r="AI54" s="137">
        <v>-783</v>
      </c>
      <c r="AJ54" s="137">
        <v>-783</v>
      </c>
      <c r="AK54" s="137">
        <v>0</v>
      </c>
      <c r="AL54" s="140" t="s">
        <v>64</v>
      </c>
      <c r="AM54" s="14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 s="58" customFormat="1" ht="6.75" customHeight="1">
      <c r="A55" s="192"/>
      <c r="B55" s="216"/>
      <c r="C55" s="137"/>
      <c r="D55" s="137"/>
      <c r="E55" s="137"/>
      <c r="F55" s="137"/>
      <c r="G55" s="137"/>
      <c r="H55" s="137"/>
      <c r="I55" s="137"/>
      <c r="J55" s="154"/>
      <c r="K55" s="154"/>
      <c r="L55" s="137"/>
      <c r="M55" s="154"/>
      <c r="N55" s="154"/>
      <c r="O55" s="137"/>
      <c r="P55" s="154"/>
      <c r="Q55" s="154"/>
      <c r="R55" s="154"/>
      <c r="S55" s="137"/>
      <c r="T55" s="137"/>
      <c r="U55" s="137"/>
      <c r="V55" s="137"/>
      <c r="W55" s="154"/>
      <c r="X55" s="154"/>
      <c r="Y55" s="154"/>
      <c r="Z55" s="137"/>
      <c r="AA55" s="137"/>
      <c r="AB55" s="154"/>
      <c r="AC55" s="154"/>
      <c r="AD55" s="154"/>
      <c r="AE55" s="137"/>
      <c r="AF55" s="154"/>
      <c r="AG55" s="154"/>
      <c r="AH55" s="137"/>
      <c r="AI55" s="137"/>
      <c r="AJ55" s="154"/>
      <c r="AK55" s="154"/>
      <c r="AL55" s="140"/>
      <c r="AM55" s="14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s="231" customFormat="1" ht="55.5" customHeight="1">
      <c r="A56" s="233"/>
      <c r="B56" s="234"/>
      <c r="C56" s="234" t="s">
        <v>143</v>
      </c>
      <c r="D56" s="234" t="s">
        <v>169</v>
      </c>
      <c r="E56" s="234" t="s">
        <v>170</v>
      </c>
      <c r="F56" s="234" t="s">
        <v>144</v>
      </c>
      <c r="G56" s="234" t="s">
        <v>145</v>
      </c>
      <c r="H56" s="234" t="s">
        <v>146</v>
      </c>
      <c r="I56" s="234" t="s">
        <v>147</v>
      </c>
      <c r="J56" s="234" t="s">
        <v>171</v>
      </c>
      <c r="K56" s="234" t="s">
        <v>172</v>
      </c>
      <c r="L56" s="234" t="s">
        <v>148</v>
      </c>
      <c r="M56" s="234" t="s">
        <v>149</v>
      </c>
      <c r="N56" s="234" t="s">
        <v>150</v>
      </c>
      <c r="O56" s="234" t="s">
        <v>151</v>
      </c>
      <c r="P56" s="147" t="s">
        <v>152</v>
      </c>
      <c r="Q56" s="147" t="s">
        <v>173</v>
      </c>
      <c r="R56" s="147" t="s">
        <v>153</v>
      </c>
      <c r="S56" s="147" t="s">
        <v>154</v>
      </c>
      <c r="T56" s="147" t="s">
        <v>155</v>
      </c>
      <c r="U56" s="147" t="s">
        <v>156</v>
      </c>
      <c r="V56" s="147" t="s">
        <v>157</v>
      </c>
      <c r="W56" s="147" t="s">
        <v>158</v>
      </c>
      <c r="X56" s="147" t="s">
        <v>159</v>
      </c>
      <c r="Y56" s="147" t="s">
        <v>160</v>
      </c>
      <c r="Z56" s="147" t="s">
        <v>161</v>
      </c>
      <c r="AA56" s="147" t="s">
        <v>162</v>
      </c>
      <c r="AB56" s="147" t="s">
        <v>158</v>
      </c>
      <c r="AC56" s="147" t="s">
        <v>159</v>
      </c>
      <c r="AD56" s="147" t="s">
        <v>160</v>
      </c>
      <c r="AE56" s="147" t="s">
        <v>161</v>
      </c>
      <c r="AF56" s="147" t="s">
        <v>163</v>
      </c>
      <c r="AG56" s="147" t="s">
        <v>164</v>
      </c>
      <c r="AH56" s="147" t="s">
        <v>165</v>
      </c>
      <c r="AI56" s="147" t="s">
        <v>168</v>
      </c>
      <c r="AJ56" s="234" t="s">
        <v>166</v>
      </c>
      <c r="AK56" s="147" t="s">
        <v>167</v>
      </c>
      <c r="AL56" s="235"/>
      <c r="AM56" s="236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</row>
    <row r="57" spans="1:39" s="6" customFormat="1" ht="16.5" customHeight="1" hidden="1">
      <c r="A57" s="14" t="s">
        <v>174</v>
      </c>
      <c r="B57" s="53"/>
      <c r="C57" s="8"/>
      <c r="D57" s="8"/>
      <c r="E57" s="8"/>
      <c r="F57" s="8"/>
      <c r="G57" s="8"/>
      <c r="H57" s="8"/>
      <c r="I57" s="8"/>
      <c r="J57" s="8"/>
      <c r="K57" s="8"/>
      <c r="L57" s="8"/>
      <c r="AL57" s="114"/>
      <c r="AM57" s="70"/>
    </row>
    <row r="58" spans="1:39" s="6" customFormat="1" ht="12.75" customHeight="1" hidden="1">
      <c r="A58" s="247" t="s">
        <v>175</v>
      </c>
      <c r="B58" s="53"/>
      <c r="C58" s="7"/>
      <c r="D58" s="7"/>
      <c r="E58" s="76"/>
      <c r="F58" s="7"/>
      <c r="G58" s="7"/>
      <c r="H58" s="7"/>
      <c r="I58" s="7"/>
      <c r="J58" s="7"/>
      <c r="K58" s="82"/>
      <c r="L58" s="83"/>
      <c r="M58" s="84"/>
      <c r="N58" s="85"/>
      <c r="P58" s="88"/>
      <c r="S58" s="91"/>
      <c r="Y58" s="97"/>
      <c r="Z58" s="99"/>
      <c r="AA58" s="100"/>
      <c r="AB58" s="101"/>
      <c r="AD58" s="104"/>
      <c r="AF58" s="106"/>
      <c r="AG58" s="107"/>
      <c r="AL58" s="114"/>
      <c r="AM58" s="70"/>
    </row>
    <row r="59" spans="1:39" s="73" customFormat="1" ht="15">
      <c r="A59" s="12" t="s">
        <v>142</v>
      </c>
      <c r="B59" s="71"/>
      <c r="C59" s="72"/>
      <c r="D59" s="75"/>
      <c r="E59" s="76"/>
      <c r="F59" s="77"/>
      <c r="G59" s="78"/>
      <c r="H59" s="79"/>
      <c r="I59" s="80"/>
      <c r="J59" s="81"/>
      <c r="K59" s="82"/>
      <c r="L59" s="83"/>
      <c r="M59" s="84"/>
      <c r="N59" s="85"/>
      <c r="O59" s="86"/>
      <c r="P59" s="87"/>
      <c r="Q59" s="89"/>
      <c r="R59" s="90"/>
      <c r="S59" s="91"/>
      <c r="T59" s="92"/>
      <c r="U59" s="93"/>
      <c r="V59" s="94"/>
      <c r="W59" s="95"/>
      <c r="X59" s="96"/>
      <c r="Y59" s="97"/>
      <c r="Z59" s="98"/>
      <c r="AA59" s="100"/>
      <c r="AB59" s="101"/>
      <c r="AC59" s="102"/>
      <c r="AD59" s="103"/>
      <c r="AE59" s="105"/>
      <c r="AF59" s="106"/>
      <c r="AG59" s="107"/>
      <c r="AH59" s="108"/>
      <c r="AI59" s="110"/>
      <c r="AJ59" s="110"/>
      <c r="AK59" s="109"/>
      <c r="AL59" s="114"/>
      <c r="AM59" s="70"/>
    </row>
    <row r="60" spans="1:37" s="70" customFormat="1" ht="13.5">
      <c r="A60" s="232" t="s">
        <v>141</v>
      </c>
      <c r="B60" s="74"/>
      <c r="C60" s="242"/>
      <c r="D60" s="242"/>
      <c r="E60" s="242"/>
      <c r="F60" s="242"/>
      <c r="G60" s="242"/>
      <c r="H60" s="242"/>
      <c r="I60" s="242"/>
      <c r="J60" s="241"/>
      <c r="K60" s="242"/>
      <c r="L60" s="242"/>
      <c r="M60" s="241"/>
      <c r="N60" s="242"/>
      <c r="O60" s="241"/>
      <c r="P60" s="241"/>
      <c r="Q60" s="242"/>
      <c r="R60" s="242"/>
      <c r="S60" s="241"/>
      <c r="T60" s="242"/>
      <c r="U60" s="242"/>
      <c r="V60" s="241"/>
      <c r="W60" s="241"/>
      <c r="X60" s="242"/>
      <c r="Y60" s="242"/>
      <c r="Z60" s="242"/>
      <c r="AA60" s="241"/>
      <c r="AB60" s="241"/>
      <c r="AC60" s="242"/>
      <c r="AD60" s="242"/>
      <c r="AE60" s="242"/>
      <c r="AF60" s="242"/>
      <c r="AG60" s="241"/>
      <c r="AH60" s="241"/>
      <c r="AI60" s="241"/>
      <c r="AJ60" s="241"/>
      <c r="AK60" s="114"/>
    </row>
    <row r="61" spans="1:38" s="70" customFormat="1" ht="12.75">
      <c r="A61" s="74"/>
      <c r="B61" s="74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2"/>
      <c r="N61" s="252"/>
      <c r="O61" s="253"/>
      <c r="P61" s="252"/>
      <c r="Q61" s="253"/>
      <c r="R61" s="252"/>
      <c r="S61" s="252"/>
      <c r="T61" s="252"/>
      <c r="U61" s="253"/>
      <c r="V61" s="252"/>
      <c r="W61" s="252"/>
      <c r="X61" s="252"/>
      <c r="Y61" s="253"/>
      <c r="Z61" s="252"/>
      <c r="AA61" s="253"/>
      <c r="AB61" s="252"/>
      <c r="AC61" s="252"/>
      <c r="AD61" s="252"/>
      <c r="AE61" s="253"/>
      <c r="AF61" s="253"/>
      <c r="AG61" s="253"/>
      <c r="AH61" s="252"/>
      <c r="AI61" s="252"/>
      <c r="AJ61" s="252"/>
      <c r="AK61" s="252"/>
      <c r="AL61" s="252"/>
    </row>
    <row r="62" spans="1:38" s="70" customFormat="1" ht="12.75">
      <c r="A62" s="74"/>
      <c r="B62" s="74"/>
      <c r="C62" s="285"/>
      <c r="D62" s="286"/>
      <c r="E62" s="286"/>
      <c r="F62" s="285"/>
      <c r="G62" s="286"/>
      <c r="H62" s="286"/>
      <c r="I62" s="285"/>
      <c r="J62" s="285"/>
      <c r="K62" s="286"/>
      <c r="L62" s="285"/>
      <c r="M62" s="285"/>
      <c r="N62" s="285"/>
      <c r="O62" s="285"/>
      <c r="P62" s="285"/>
      <c r="Q62" s="286"/>
      <c r="R62" s="285"/>
      <c r="S62" s="285"/>
      <c r="T62" s="285"/>
      <c r="U62" s="285"/>
      <c r="V62" s="285"/>
      <c r="W62" s="285"/>
      <c r="X62" s="285"/>
      <c r="Y62" s="286"/>
      <c r="Z62" s="285"/>
      <c r="AA62" s="285"/>
      <c r="AB62" s="285"/>
      <c r="AC62" s="285"/>
      <c r="AD62" s="285"/>
      <c r="AE62" s="286"/>
      <c r="AF62" s="286"/>
      <c r="AG62" s="286"/>
      <c r="AH62" s="285"/>
      <c r="AI62" s="285"/>
      <c r="AJ62" s="285"/>
      <c r="AK62" s="285"/>
      <c r="AL62" s="285"/>
    </row>
    <row r="63" spans="3:38" ht="12.75">
      <c r="C63" s="285"/>
      <c r="D63" s="286"/>
      <c r="E63" s="286"/>
      <c r="F63" s="285"/>
      <c r="G63" s="286"/>
      <c r="H63" s="286"/>
      <c r="I63" s="285"/>
      <c r="J63" s="285"/>
      <c r="K63" s="286"/>
      <c r="L63" s="285"/>
      <c r="M63" s="285"/>
      <c r="N63" s="285"/>
      <c r="O63" s="286"/>
      <c r="P63" s="285"/>
      <c r="Q63" s="285"/>
      <c r="R63" s="285"/>
      <c r="S63" s="286"/>
      <c r="T63" s="285"/>
      <c r="U63" s="286"/>
      <c r="V63" s="286"/>
      <c r="W63" s="285"/>
      <c r="X63" s="285"/>
      <c r="Y63" s="286"/>
      <c r="Z63" s="285"/>
      <c r="AA63" s="286"/>
      <c r="AB63" s="285"/>
      <c r="AC63" s="285"/>
      <c r="AD63" s="286"/>
      <c r="AE63" s="285"/>
      <c r="AF63" s="286"/>
      <c r="AG63" s="286"/>
      <c r="AH63" s="285"/>
      <c r="AI63" s="285"/>
      <c r="AJ63" s="285"/>
      <c r="AK63" s="285"/>
      <c r="AL63" s="285"/>
    </row>
    <row r="64" spans="3:38" ht="12.75">
      <c r="C64" s="399"/>
      <c r="D64" s="286"/>
      <c r="E64" s="286"/>
      <c r="F64" s="286"/>
      <c r="G64" s="286"/>
      <c r="H64" s="286"/>
      <c r="I64" s="285"/>
      <c r="J64" s="285"/>
      <c r="K64" s="286"/>
      <c r="L64" s="286"/>
      <c r="M64" s="285"/>
      <c r="N64" s="285"/>
      <c r="O64" s="286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6"/>
      <c r="AB64" s="285"/>
      <c r="AC64" s="285"/>
      <c r="AD64" s="285"/>
      <c r="AE64" s="286"/>
      <c r="AF64" s="286"/>
      <c r="AG64" s="286"/>
      <c r="AH64" s="286"/>
      <c r="AI64" s="286"/>
      <c r="AJ64" s="286"/>
      <c r="AK64" s="285"/>
      <c r="AL64" s="285"/>
    </row>
    <row r="65" spans="3:38" ht="12.75">
      <c r="C65" s="286"/>
      <c r="D65" s="286"/>
      <c r="E65" s="286"/>
      <c r="F65" s="286"/>
      <c r="G65" s="286"/>
      <c r="H65" s="286"/>
      <c r="I65" s="285"/>
      <c r="J65" s="285"/>
      <c r="K65" s="286"/>
      <c r="L65" s="286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6"/>
      <c r="AB65" s="285"/>
      <c r="AC65" s="285"/>
      <c r="AD65" s="286"/>
      <c r="AE65" s="285"/>
      <c r="AF65" s="286"/>
      <c r="AG65" s="285"/>
      <c r="AH65" s="286"/>
      <c r="AI65" s="286"/>
      <c r="AJ65" s="286"/>
      <c r="AK65" s="285"/>
      <c r="AL65" s="285"/>
    </row>
    <row r="66" spans="3:38" ht="12.75">
      <c r="C66" s="286"/>
      <c r="D66" s="286"/>
      <c r="E66" s="286"/>
      <c r="F66" s="286"/>
      <c r="G66" s="286"/>
      <c r="H66" s="286"/>
      <c r="I66" s="286"/>
      <c r="J66" s="285"/>
      <c r="K66" s="285"/>
      <c r="L66" s="286"/>
      <c r="M66" s="285"/>
      <c r="N66" s="285"/>
      <c r="O66" s="286"/>
      <c r="P66" s="285"/>
      <c r="Q66" s="285"/>
      <c r="R66" s="285"/>
      <c r="S66" s="286"/>
      <c r="T66" s="285"/>
      <c r="U66" s="286"/>
      <c r="V66" s="286"/>
      <c r="W66" s="285"/>
      <c r="X66" s="285"/>
      <c r="Y66" s="286"/>
      <c r="Z66" s="285"/>
      <c r="AA66" s="286"/>
      <c r="AB66" s="285"/>
      <c r="AC66" s="285"/>
      <c r="AD66" s="286"/>
      <c r="AE66" s="286"/>
      <c r="AF66" s="285"/>
      <c r="AG66" s="285"/>
      <c r="AH66" s="286"/>
      <c r="AI66" s="286"/>
      <c r="AJ66" s="286"/>
      <c r="AK66" s="285"/>
      <c r="AL66" s="285"/>
    </row>
    <row r="67" spans="3:38" ht="12.75">
      <c r="C67" s="286"/>
      <c r="D67" s="286"/>
      <c r="E67" s="286"/>
      <c r="F67" s="286"/>
      <c r="G67" s="286"/>
      <c r="H67" s="286"/>
      <c r="I67" s="286"/>
      <c r="J67" s="285"/>
      <c r="K67" s="286"/>
      <c r="L67" s="286"/>
      <c r="M67" s="285"/>
      <c r="N67" s="285"/>
      <c r="O67" s="285"/>
      <c r="P67" s="285"/>
      <c r="Q67" s="285"/>
      <c r="R67" s="285"/>
      <c r="S67" s="286"/>
      <c r="T67" s="285"/>
      <c r="U67" s="286"/>
      <c r="V67" s="285"/>
      <c r="W67" s="285"/>
      <c r="X67" s="285"/>
      <c r="Y67" s="285"/>
      <c r="Z67" s="285"/>
      <c r="AA67" s="285"/>
      <c r="AB67" s="285"/>
      <c r="AC67" s="285"/>
      <c r="AD67" s="286"/>
      <c r="AE67" s="285"/>
      <c r="AF67" s="286"/>
      <c r="AG67" s="286"/>
      <c r="AH67" s="286"/>
      <c r="AI67" s="286"/>
      <c r="AJ67" s="286"/>
      <c r="AK67" s="285"/>
      <c r="AL67" s="285"/>
    </row>
    <row r="68" spans="3:38" ht="12.75">
      <c r="C68" s="285"/>
      <c r="D68" s="286"/>
      <c r="E68" s="286"/>
      <c r="F68" s="286"/>
      <c r="G68" s="286"/>
      <c r="H68" s="286"/>
      <c r="I68" s="285"/>
      <c r="J68" s="285"/>
      <c r="K68" s="286"/>
      <c r="L68" s="285"/>
      <c r="M68" s="285"/>
      <c r="N68" s="285"/>
      <c r="O68" s="286"/>
      <c r="P68" s="285"/>
      <c r="Q68" s="285"/>
      <c r="R68" s="285"/>
      <c r="S68" s="286"/>
      <c r="T68" s="285"/>
      <c r="U68" s="286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6"/>
      <c r="AG68" s="285"/>
      <c r="AH68" s="286"/>
      <c r="AI68" s="286"/>
      <c r="AJ68" s="286"/>
      <c r="AK68" s="285"/>
      <c r="AL68" s="285"/>
    </row>
    <row r="69" spans="3:38" ht="12.75">
      <c r="C69" s="285"/>
      <c r="D69" s="286"/>
      <c r="E69" s="286"/>
      <c r="F69" s="286"/>
      <c r="G69" s="286"/>
      <c r="H69" s="286"/>
      <c r="I69" s="285"/>
      <c r="J69" s="285"/>
      <c r="K69" s="285"/>
      <c r="L69" s="285"/>
      <c r="M69" s="285"/>
      <c r="N69" s="285"/>
      <c r="O69" s="286"/>
      <c r="P69" s="285"/>
      <c r="Q69" s="285"/>
      <c r="R69" s="285"/>
      <c r="S69" s="286"/>
      <c r="T69" s="285"/>
      <c r="U69" s="285"/>
      <c r="V69" s="286"/>
      <c r="W69" s="285"/>
      <c r="X69" s="285"/>
      <c r="Y69" s="286"/>
      <c r="Z69" s="285"/>
      <c r="AA69" s="285"/>
      <c r="AB69" s="285"/>
      <c r="AC69" s="285"/>
      <c r="AD69" s="285"/>
      <c r="AE69" s="285"/>
      <c r="AF69" s="286"/>
      <c r="AG69" s="285"/>
      <c r="AH69" s="286"/>
      <c r="AI69" s="286"/>
      <c r="AJ69" s="286"/>
      <c r="AK69" s="285"/>
      <c r="AL69" s="285"/>
    </row>
    <row r="70" spans="3:38" ht="12.75">
      <c r="C70" s="285"/>
      <c r="D70" s="286"/>
      <c r="E70" s="286"/>
      <c r="F70" s="286"/>
      <c r="G70" s="286"/>
      <c r="H70" s="286"/>
      <c r="I70" s="285"/>
      <c r="J70" s="285"/>
      <c r="K70" s="286"/>
      <c r="L70" s="286"/>
      <c r="M70" s="285"/>
      <c r="N70" s="285"/>
      <c r="O70" s="286"/>
      <c r="P70" s="285"/>
      <c r="Q70" s="285"/>
      <c r="R70" s="285"/>
      <c r="S70" s="285"/>
      <c r="T70" s="285"/>
      <c r="U70" s="285"/>
      <c r="V70" s="286"/>
      <c r="W70" s="285"/>
      <c r="X70" s="285"/>
      <c r="Y70" s="286"/>
      <c r="Z70" s="285"/>
      <c r="AA70" s="286"/>
      <c r="AB70" s="285"/>
      <c r="AC70" s="285"/>
      <c r="AD70" s="285"/>
      <c r="AE70" s="286"/>
      <c r="AF70" s="285"/>
      <c r="AG70" s="285"/>
      <c r="AH70" s="285"/>
      <c r="AI70" s="285"/>
      <c r="AJ70" s="285"/>
      <c r="AK70" s="285"/>
      <c r="AL70" s="285"/>
    </row>
    <row r="71" spans="3:38" ht="12.75">
      <c r="C71" s="285"/>
      <c r="D71" s="286"/>
      <c r="E71" s="286"/>
      <c r="F71" s="286"/>
      <c r="G71" s="286"/>
      <c r="H71" s="286"/>
      <c r="I71" s="285"/>
      <c r="J71" s="285"/>
      <c r="K71" s="285"/>
      <c r="L71" s="285"/>
      <c r="M71" s="285"/>
      <c r="N71" s="285"/>
      <c r="O71" s="286"/>
      <c r="P71" s="285"/>
      <c r="Q71" s="285"/>
      <c r="R71" s="285"/>
      <c r="S71" s="285"/>
      <c r="T71" s="285"/>
      <c r="U71" s="285"/>
      <c r="V71" s="286"/>
      <c r="W71" s="285"/>
      <c r="X71" s="285"/>
      <c r="Y71" s="286"/>
      <c r="Z71" s="285"/>
      <c r="AA71" s="286"/>
      <c r="AB71" s="285"/>
      <c r="AC71" s="285"/>
      <c r="AD71" s="285"/>
      <c r="AE71" s="285"/>
      <c r="AF71" s="286"/>
      <c r="AG71" s="286"/>
      <c r="AH71" s="285"/>
      <c r="AI71" s="285"/>
      <c r="AJ71" s="285"/>
      <c r="AK71" s="285"/>
      <c r="AL71" s="285"/>
    </row>
    <row r="72" spans="3:38" ht="12.75">
      <c r="C72" s="286"/>
      <c r="D72" s="286"/>
      <c r="E72" s="286"/>
      <c r="F72" s="286"/>
      <c r="G72" s="286"/>
      <c r="H72" s="286"/>
      <c r="I72" s="286"/>
      <c r="J72" s="285"/>
      <c r="K72" s="285"/>
      <c r="L72" s="286"/>
      <c r="M72" s="285"/>
      <c r="N72" s="285"/>
      <c r="O72" s="286"/>
      <c r="P72" s="285"/>
      <c r="Q72" s="285"/>
      <c r="R72" s="285"/>
      <c r="S72" s="285"/>
      <c r="T72" s="285"/>
      <c r="U72" s="285"/>
      <c r="V72" s="286"/>
      <c r="W72" s="285"/>
      <c r="X72" s="285"/>
      <c r="Y72" s="285"/>
      <c r="Z72" s="286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</row>
    <row r="73" spans="3:38" ht="12.75">
      <c r="C73" s="286"/>
      <c r="D73" s="286"/>
      <c r="E73" s="286"/>
      <c r="F73" s="286"/>
      <c r="G73" s="286"/>
      <c r="H73" s="286"/>
      <c r="I73" s="286"/>
      <c r="J73" s="285"/>
      <c r="K73" s="286"/>
      <c r="L73" s="286"/>
      <c r="M73" s="285"/>
      <c r="N73" s="285"/>
      <c r="O73" s="286"/>
      <c r="P73" s="285"/>
      <c r="Q73" s="285"/>
      <c r="R73" s="285"/>
      <c r="S73" s="285"/>
      <c r="T73" s="285"/>
      <c r="U73" s="286"/>
      <c r="V73" s="286"/>
      <c r="W73" s="285"/>
      <c r="X73" s="285"/>
      <c r="Y73" s="285"/>
      <c r="Z73" s="285"/>
      <c r="AA73" s="286"/>
      <c r="AB73" s="285"/>
      <c r="AC73" s="285"/>
      <c r="AD73" s="286"/>
      <c r="AE73" s="285"/>
      <c r="AF73" s="285"/>
      <c r="AG73" s="285"/>
      <c r="AH73" s="286"/>
      <c r="AI73" s="286"/>
      <c r="AJ73" s="286"/>
      <c r="AK73" s="285"/>
      <c r="AL73" s="285"/>
    </row>
    <row r="74" spans="3:38" ht="12.75">
      <c r="C74" s="286"/>
      <c r="D74" s="286"/>
      <c r="E74" s="286"/>
      <c r="F74" s="286"/>
      <c r="G74" s="286"/>
      <c r="H74" s="286"/>
      <c r="I74" s="286"/>
      <c r="J74" s="285"/>
      <c r="K74" s="286"/>
      <c r="L74" s="286"/>
      <c r="M74" s="285"/>
      <c r="N74" s="285"/>
      <c r="O74" s="286"/>
      <c r="P74" s="285"/>
      <c r="Q74" s="285"/>
      <c r="R74" s="285"/>
      <c r="S74" s="285"/>
      <c r="T74" s="285"/>
      <c r="U74" s="286"/>
      <c r="V74" s="286"/>
      <c r="W74" s="285"/>
      <c r="X74" s="285"/>
      <c r="Y74" s="285"/>
      <c r="Z74" s="285"/>
      <c r="AA74" s="286"/>
      <c r="AB74" s="285"/>
      <c r="AC74" s="285"/>
      <c r="AD74" s="286"/>
      <c r="AE74" s="285"/>
      <c r="AF74" s="285"/>
      <c r="AG74" s="285"/>
      <c r="AH74" s="286"/>
      <c r="AI74" s="286"/>
      <c r="AJ74" s="286"/>
      <c r="AK74" s="285"/>
      <c r="AL74" s="285"/>
    </row>
    <row r="75" spans="3:38" ht="12.75">
      <c r="C75" s="286"/>
      <c r="D75" s="286"/>
      <c r="E75" s="286"/>
      <c r="F75" s="286"/>
      <c r="G75" s="286"/>
      <c r="H75" s="286"/>
      <c r="I75" s="286"/>
      <c r="J75" s="285"/>
      <c r="K75" s="286"/>
      <c r="L75" s="286"/>
      <c r="M75" s="285"/>
      <c r="N75" s="285"/>
      <c r="O75" s="286"/>
      <c r="P75" s="285"/>
      <c r="Q75" s="285"/>
      <c r="R75" s="286"/>
      <c r="S75" s="286"/>
      <c r="T75" s="285"/>
      <c r="U75" s="286"/>
      <c r="V75" s="286"/>
      <c r="W75" s="285"/>
      <c r="X75" s="285"/>
      <c r="Y75" s="286"/>
      <c r="Z75" s="286"/>
      <c r="AA75" s="286"/>
      <c r="AB75" s="285"/>
      <c r="AC75" s="285"/>
      <c r="AD75" s="286"/>
      <c r="AE75" s="286"/>
      <c r="AF75" s="286"/>
      <c r="AG75" s="286"/>
      <c r="AH75" s="285"/>
      <c r="AI75" s="285"/>
      <c r="AJ75" s="285"/>
      <c r="AK75" s="285"/>
      <c r="AL75" s="285"/>
    </row>
    <row r="76" spans="3:38" ht="12.75">
      <c r="C76" s="286"/>
      <c r="D76" s="286"/>
      <c r="E76" s="286"/>
      <c r="F76" s="286"/>
      <c r="G76" s="286"/>
      <c r="H76" s="286"/>
      <c r="I76" s="286"/>
      <c r="J76" s="285"/>
      <c r="K76" s="286"/>
      <c r="L76" s="286"/>
      <c r="M76" s="285"/>
      <c r="N76" s="285"/>
      <c r="O76" s="286"/>
      <c r="P76" s="285"/>
      <c r="Q76" s="285"/>
      <c r="R76" s="285"/>
      <c r="S76" s="286"/>
      <c r="T76" s="285"/>
      <c r="U76" s="286"/>
      <c r="V76" s="285"/>
      <c r="W76" s="285"/>
      <c r="X76" s="285"/>
      <c r="Y76" s="285"/>
      <c r="Z76" s="285"/>
      <c r="AA76" s="286"/>
      <c r="AB76" s="285"/>
      <c r="AC76" s="285"/>
      <c r="AD76" s="286"/>
      <c r="AE76" s="285"/>
      <c r="AF76" s="285"/>
      <c r="AG76" s="285"/>
      <c r="AH76" s="286"/>
      <c r="AI76" s="286"/>
      <c r="AJ76" s="286"/>
      <c r="AK76" s="285"/>
      <c r="AL76" s="285"/>
    </row>
    <row r="77" spans="3:38" ht="12.75">
      <c r="C77" s="286"/>
      <c r="D77" s="286"/>
      <c r="E77" s="286"/>
      <c r="F77" s="286"/>
      <c r="G77" s="286"/>
      <c r="H77" s="286"/>
      <c r="I77" s="286"/>
      <c r="J77" s="285"/>
      <c r="K77" s="286"/>
      <c r="L77" s="286"/>
      <c r="M77" s="285"/>
      <c r="N77" s="285"/>
      <c r="O77" s="286"/>
      <c r="P77" s="285"/>
      <c r="Q77" s="285"/>
      <c r="R77" s="285"/>
      <c r="S77" s="286"/>
      <c r="T77" s="285"/>
      <c r="U77" s="286"/>
      <c r="V77" s="285"/>
      <c r="W77" s="285"/>
      <c r="X77" s="285"/>
      <c r="Y77" s="286"/>
      <c r="Z77" s="285"/>
      <c r="AA77" s="286"/>
      <c r="AB77" s="285"/>
      <c r="AC77" s="285"/>
      <c r="AD77" s="286"/>
      <c r="AE77" s="285"/>
      <c r="AF77" s="286"/>
      <c r="AG77" s="285"/>
      <c r="AH77" s="286"/>
      <c r="AI77" s="286"/>
      <c r="AJ77" s="286"/>
      <c r="AK77" s="285"/>
      <c r="AL77" s="285"/>
    </row>
    <row r="78" spans="3:38" ht="12.75">
      <c r="C78" s="286"/>
      <c r="D78" s="286"/>
      <c r="E78" s="286"/>
      <c r="F78" s="286"/>
      <c r="G78" s="286"/>
      <c r="H78" s="286"/>
      <c r="I78" s="286"/>
      <c r="J78" s="285"/>
      <c r="K78" s="285"/>
      <c r="L78" s="286"/>
      <c r="M78" s="285"/>
      <c r="N78" s="285"/>
      <c r="O78" s="286"/>
      <c r="P78" s="285"/>
      <c r="Q78" s="285"/>
      <c r="R78" s="285"/>
      <c r="S78" s="286"/>
      <c r="T78" s="285"/>
      <c r="U78" s="286"/>
      <c r="V78" s="286"/>
      <c r="W78" s="285"/>
      <c r="X78" s="285"/>
      <c r="Y78" s="286"/>
      <c r="Z78" s="285"/>
      <c r="AA78" s="286"/>
      <c r="AB78" s="285"/>
      <c r="AC78" s="285"/>
      <c r="AD78" s="286"/>
      <c r="AE78" s="285"/>
      <c r="AF78" s="286"/>
      <c r="AG78" s="286"/>
      <c r="AH78" s="286"/>
      <c r="AI78" s="286"/>
      <c r="AJ78" s="286"/>
      <c r="AK78" s="285"/>
      <c r="AL78" s="285"/>
    </row>
    <row r="79" spans="3:38" ht="12.75">
      <c r="C79" s="286"/>
      <c r="D79" s="286"/>
      <c r="E79" s="286"/>
      <c r="F79" s="286"/>
      <c r="G79" s="286"/>
      <c r="H79" s="286"/>
      <c r="I79" s="286"/>
      <c r="J79" s="285"/>
      <c r="K79" s="285"/>
      <c r="L79" s="286"/>
      <c r="M79" s="285"/>
      <c r="N79" s="285"/>
      <c r="O79" s="286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6"/>
      <c r="AB79" s="285"/>
      <c r="AC79" s="285"/>
      <c r="AD79" s="286"/>
      <c r="AE79" s="285"/>
      <c r="AF79" s="285"/>
      <c r="AG79" s="286"/>
      <c r="AH79" s="286"/>
      <c r="AI79" s="286"/>
      <c r="AJ79" s="286"/>
      <c r="AK79" s="285"/>
      <c r="AL79" s="285"/>
    </row>
    <row r="80" spans="3:38" ht="12.75">
      <c r="C80" s="286"/>
      <c r="D80" s="286"/>
      <c r="E80" s="286"/>
      <c r="F80" s="286"/>
      <c r="G80" s="286"/>
      <c r="H80" s="286"/>
      <c r="I80" s="286"/>
      <c r="J80" s="285"/>
      <c r="K80" s="285"/>
      <c r="L80" s="286"/>
      <c r="M80" s="285"/>
      <c r="N80" s="285"/>
      <c r="O80" s="286"/>
      <c r="P80" s="285"/>
      <c r="Q80" s="285"/>
      <c r="R80" s="285"/>
      <c r="S80" s="286"/>
      <c r="T80" s="285"/>
      <c r="U80" s="286"/>
      <c r="V80" s="285"/>
      <c r="W80" s="285"/>
      <c r="X80" s="285"/>
      <c r="Y80" s="285"/>
      <c r="Z80" s="285"/>
      <c r="AA80" s="286"/>
      <c r="AB80" s="285"/>
      <c r="AC80" s="285"/>
      <c r="AD80" s="286"/>
      <c r="AE80" s="286"/>
      <c r="AF80" s="285"/>
      <c r="AG80" s="285"/>
      <c r="AH80" s="285"/>
      <c r="AI80" s="285"/>
      <c r="AJ80" s="285"/>
      <c r="AK80" s="285"/>
      <c r="AL80" s="285"/>
    </row>
    <row r="81" spans="3:38" ht="12.75">
      <c r="C81" s="286"/>
      <c r="D81" s="286"/>
      <c r="E81" s="286"/>
      <c r="F81" s="286"/>
      <c r="G81" s="286"/>
      <c r="H81" s="286"/>
      <c r="I81" s="286"/>
      <c r="J81" s="285"/>
      <c r="K81" s="286"/>
      <c r="L81" s="286"/>
      <c r="M81" s="285"/>
      <c r="N81" s="285"/>
      <c r="O81" s="286"/>
      <c r="P81" s="285"/>
      <c r="Q81" s="286"/>
      <c r="R81" s="285"/>
      <c r="S81" s="286"/>
      <c r="T81" s="285"/>
      <c r="U81" s="286"/>
      <c r="V81" s="286"/>
      <c r="W81" s="285"/>
      <c r="X81" s="285"/>
      <c r="Y81" s="286"/>
      <c r="Z81" s="285"/>
      <c r="AA81" s="286"/>
      <c r="AB81" s="285"/>
      <c r="AC81" s="285"/>
      <c r="AD81" s="286"/>
      <c r="AE81" s="285"/>
      <c r="AF81" s="285"/>
      <c r="AG81" s="286"/>
      <c r="AH81" s="285"/>
      <c r="AI81" s="285"/>
      <c r="AJ81" s="285"/>
      <c r="AK81" s="285"/>
      <c r="AL81" s="285"/>
    </row>
    <row r="82" spans="3:38" ht="12.75">
      <c r="C82" s="286"/>
      <c r="D82" s="286"/>
      <c r="E82" s="286"/>
      <c r="F82" s="286"/>
      <c r="G82" s="286"/>
      <c r="H82" s="286"/>
      <c r="I82" s="286"/>
      <c r="J82" s="285"/>
      <c r="K82" s="285"/>
      <c r="L82" s="286"/>
      <c r="M82" s="285"/>
      <c r="N82" s="285"/>
      <c r="O82" s="286"/>
      <c r="P82" s="285"/>
      <c r="Q82" s="285"/>
      <c r="R82" s="285"/>
      <c r="S82" s="286"/>
      <c r="T82" s="285"/>
      <c r="U82" s="286"/>
      <c r="V82" s="286"/>
      <c r="W82" s="285"/>
      <c r="X82" s="285"/>
      <c r="Y82" s="286"/>
      <c r="Z82" s="285"/>
      <c r="AA82" s="285"/>
      <c r="AB82" s="285"/>
      <c r="AC82" s="286"/>
      <c r="AD82" s="285"/>
      <c r="AE82" s="285"/>
      <c r="AF82" s="286"/>
      <c r="AG82" s="286"/>
      <c r="AH82" s="286"/>
      <c r="AI82" s="286"/>
      <c r="AJ82" s="286"/>
      <c r="AK82" s="285"/>
      <c r="AL82" s="285"/>
    </row>
    <row r="83" spans="3:38" ht="12.75">
      <c r="C83" s="286"/>
      <c r="D83" s="286"/>
      <c r="E83" s="286"/>
      <c r="F83" s="286"/>
      <c r="G83" s="286"/>
      <c r="H83" s="286"/>
      <c r="I83" s="286"/>
      <c r="J83" s="285"/>
      <c r="K83" s="285"/>
      <c r="L83" s="286"/>
      <c r="M83" s="285"/>
      <c r="N83" s="285"/>
      <c r="O83" s="286"/>
      <c r="P83" s="285"/>
      <c r="Q83" s="285"/>
      <c r="R83" s="286"/>
      <c r="S83" s="285"/>
      <c r="T83" s="286"/>
      <c r="U83" s="285"/>
      <c r="V83" s="286"/>
      <c r="W83" s="285"/>
      <c r="X83" s="285"/>
      <c r="Y83" s="286"/>
      <c r="Z83" s="285"/>
      <c r="AA83" s="285"/>
      <c r="AB83" s="285"/>
      <c r="AC83" s="285"/>
      <c r="AD83" s="286"/>
      <c r="AE83" s="285"/>
      <c r="AF83" s="286"/>
      <c r="AG83" s="285"/>
      <c r="AH83" s="286"/>
      <c r="AI83" s="286"/>
      <c r="AJ83" s="286"/>
      <c r="AK83" s="285"/>
      <c r="AL83" s="285"/>
    </row>
    <row r="84" spans="3:38" ht="12.75">
      <c r="C84" s="286"/>
      <c r="D84" s="286"/>
      <c r="E84" s="286"/>
      <c r="F84" s="286"/>
      <c r="G84" s="286"/>
      <c r="H84" s="286"/>
      <c r="I84" s="286"/>
      <c r="J84" s="285"/>
      <c r="K84" s="286"/>
      <c r="L84" s="286"/>
      <c r="M84" s="285"/>
      <c r="N84" s="285"/>
      <c r="O84" s="286"/>
      <c r="P84" s="285"/>
      <c r="Q84" s="285"/>
      <c r="R84" s="285"/>
      <c r="S84" s="286"/>
      <c r="T84" s="285"/>
      <c r="U84" s="286"/>
      <c r="V84" s="285"/>
      <c r="W84" s="285"/>
      <c r="X84" s="285"/>
      <c r="Y84" s="286"/>
      <c r="Z84" s="286"/>
      <c r="AA84" s="286"/>
      <c r="AB84" s="285"/>
      <c r="AC84" s="285"/>
      <c r="AD84" s="286"/>
      <c r="AE84" s="285"/>
      <c r="AF84" s="286"/>
      <c r="AG84" s="285"/>
      <c r="AH84" s="285"/>
      <c r="AI84" s="285"/>
      <c r="AJ84" s="285"/>
      <c r="AK84" s="285"/>
      <c r="AL84" s="285"/>
    </row>
    <row r="85" spans="3:38" ht="12.75">
      <c r="C85" s="286"/>
      <c r="D85" s="286"/>
      <c r="E85" s="286"/>
      <c r="F85" s="286"/>
      <c r="G85" s="286"/>
      <c r="H85" s="286"/>
      <c r="I85" s="286"/>
      <c r="J85" s="285"/>
      <c r="K85" s="285"/>
      <c r="L85" s="286"/>
      <c r="M85" s="285"/>
      <c r="N85" s="285"/>
      <c r="O85" s="286"/>
      <c r="P85" s="285"/>
      <c r="Q85" s="285"/>
      <c r="R85" s="285"/>
      <c r="S85" s="286"/>
      <c r="T85" s="285"/>
      <c r="U85" s="286"/>
      <c r="V85" s="286"/>
      <c r="W85" s="285"/>
      <c r="X85" s="285"/>
      <c r="Y85" s="286"/>
      <c r="Z85" s="285"/>
      <c r="AA85" s="286"/>
      <c r="AB85" s="285"/>
      <c r="AC85" s="285"/>
      <c r="AD85" s="286"/>
      <c r="AE85" s="285"/>
      <c r="AF85" s="285"/>
      <c r="AG85" s="286"/>
      <c r="AH85" s="286"/>
      <c r="AI85" s="286"/>
      <c r="AJ85" s="286"/>
      <c r="AK85" s="285"/>
      <c r="AL85" s="285"/>
    </row>
    <row r="86" spans="3:38" ht="12.75">
      <c r="C86" s="286"/>
      <c r="D86" s="286"/>
      <c r="E86" s="286"/>
      <c r="F86" s="286"/>
      <c r="G86" s="286"/>
      <c r="H86" s="286"/>
      <c r="I86" s="286"/>
      <c r="J86" s="285"/>
      <c r="K86" s="286"/>
      <c r="L86" s="286"/>
      <c r="M86" s="285"/>
      <c r="N86" s="285"/>
      <c r="O86" s="286"/>
      <c r="P86" s="285"/>
      <c r="Q86" s="286"/>
      <c r="R86" s="285"/>
      <c r="S86" s="285"/>
      <c r="T86" s="285"/>
      <c r="U86" s="285"/>
      <c r="V86" s="285"/>
      <c r="W86" s="285"/>
      <c r="X86" s="285"/>
      <c r="Y86" s="286"/>
      <c r="Z86" s="286"/>
      <c r="AA86" s="286"/>
      <c r="AB86" s="285"/>
      <c r="AC86" s="285"/>
      <c r="AD86" s="286"/>
      <c r="AE86" s="285"/>
      <c r="AF86" s="286"/>
      <c r="AG86" s="285"/>
      <c r="AH86" s="286"/>
      <c r="AI86" s="286"/>
      <c r="AJ86" s="286"/>
      <c r="AK86" s="285"/>
      <c r="AL86" s="285"/>
    </row>
    <row r="87" spans="3:38" ht="12.75">
      <c r="C87" s="286"/>
      <c r="D87" s="286"/>
      <c r="E87" s="286"/>
      <c r="F87" s="286"/>
      <c r="G87" s="286"/>
      <c r="H87" s="286"/>
      <c r="I87" s="286"/>
      <c r="J87" s="285"/>
      <c r="K87" s="286"/>
      <c r="L87" s="286"/>
      <c r="M87" s="285"/>
      <c r="N87" s="285"/>
      <c r="O87" s="286"/>
      <c r="P87" s="285"/>
      <c r="Q87" s="286"/>
      <c r="R87" s="285"/>
      <c r="S87" s="285"/>
      <c r="T87" s="285"/>
      <c r="U87" s="285"/>
      <c r="V87" s="285"/>
      <c r="W87" s="285"/>
      <c r="X87" s="285"/>
      <c r="Y87" s="286"/>
      <c r="Z87" s="286"/>
      <c r="AA87" s="286"/>
      <c r="AB87" s="285"/>
      <c r="AC87" s="285"/>
      <c r="AD87" s="286"/>
      <c r="AE87" s="285"/>
      <c r="AF87" s="286"/>
      <c r="AG87" s="285"/>
      <c r="AH87" s="286"/>
      <c r="AI87" s="286"/>
      <c r="AJ87" s="286"/>
      <c r="AK87" s="285"/>
      <c r="AL87" s="285"/>
    </row>
    <row r="88" spans="3:38" ht="12.75">
      <c r="C88" s="286"/>
      <c r="D88" s="286"/>
      <c r="E88" s="286"/>
      <c r="F88" s="286"/>
      <c r="G88" s="286"/>
      <c r="H88" s="286"/>
      <c r="I88" s="286"/>
      <c r="J88" s="285"/>
      <c r="K88" s="285"/>
      <c r="L88" s="286"/>
      <c r="M88" s="285"/>
      <c r="N88" s="285"/>
      <c r="O88" s="286"/>
      <c r="P88" s="285"/>
      <c r="Q88" s="285"/>
      <c r="R88" s="285"/>
      <c r="S88" s="286"/>
      <c r="T88" s="285"/>
      <c r="U88" s="286"/>
      <c r="V88" s="286"/>
      <c r="W88" s="285"/>
      <c r="X88" s="285"/>
      <c r="Y88" s="285"/>
      <c r="Z88" s="286"/>
      <c r="AA88" s="285"/>
      <c r="AB88" s="285"/>
      <c r="AC88" s="285"/>
      <c r="AD88" s="285"/>
      <c r="AE88" s="285"/>
      <c r="AF88" s="285"/>
      <c r="AG88" s="286"/>
      <c r="AH88" s="285"/>
      <c r="AI88" s="285"/>
      <c r="AJ88" s="285"/>
      <c r="AK88" s="285"/>
      <c r="AL88" s="285"/>
    </row>
    <row r="89" spans="3:38" ht="12.75">
      <c r="C89" s="286"/>
      <c r="D89" s="286"/>
      <c r="E89" s="286"/>
      <c r="F89" s="286"/>
      <c r="G89" s="286"/>
      <c r="H89" s="286"/>
      <c r="I89" s="286"/>
      <c r="J89" s="285"/>
      <c r="K89" s="285"/>
      <c r="L89" s="286"/>
      <c r="M89" s="285"/>
      <c r="N89" s="285"/>
      <c r="O89" s="286"/>
      <c r="P89" s="285"/>
      <c r="Q89" s="285"/>
      <c r="R89" s="285"/>
      <c r="S89" s="286"/>
      <c r="T89" s="285"/>
      <c r="U89" s="286"/>
      <c r="V89" s="286"/>
      <c r="W89" s="285"/>
      <c r="X89" s="285"/>
      <c r="Y89" s="286"/>
      <c r="Z89" s="286"/>
      <c r="AA89" s="286"/>
      <c r="AB89" s="285"/>
      <c r="AC89" s="285"/>
      <c r="AD89" s="286"/>
      <c r="AE89" s="285"/>
      <c r="AF89" s="285"/>
      <c r="AG89" s="285"/>
      <c r="AH89" s="285"/>
      <c r="AI89" s="285"/>
      <c r="AJ89" s="285"/>
      <c r="AK89" s="285"/>
      <c r="AL89" s="285"/>
    </row>
    <row r="90" spans="3:38" ht="12.75">
      <c r="C90" s="286"/>
      <c r="D90" s="286"/>
      <c r="E90" s="286"/>
      <c r="F90" s="286"/>
      <c r="G90" s="286"/>
      <c r="H90" s="286"/>
      <c r="I90" s="286"/>
      <c r="J90" s="285"/>
      <c r="K90" s="286"/>
      <c r="L90" s="286"/>
      <c r="M90" s="285"/>
      <c r="N90" s="285"/>
      <c r="O90" s="286"/>
      <c r="P90" s="285"/>
      <c r="Q90" s="286"/>
      <c r="R90" s="285"/>
      <c r="S90" s="286"/>
      <c r="T90" s="285"/>
      <c r="U90" s="286"/>
      <c r="V90" s="285"/>
      <c r="W90" s="285"/>
      <c r="X90" s="285"/>
      <c r="Y90" s="285"/>
      <c r="Z90" s="286"/>
      <c r="AA90" s="286"/>
      <c r="AB90" s="285"/>
      <c r="AC90" s="285"/>
      <c r="AD90" s="286"/>
      <c r="AE90" s="286"/>
      <c r="AF90" s="286"/>
      <c r="AG90" s="285"/>
      <c r="AH90" s="286"/>
      <c r="AI90" s="286"/>
      <c r="AJ90" s="286"/>
      <c r="AK90" s="285"/>
      <c r="AL90" s="285"/>
    </row>
    <row r="91" spans="3:38" ht="12.75">
      <c r="C91" s="286"/>
      <c r="D91" s="286"/>
      <c r="E91" s="286"/>
      <c r="F91" s="286"/>
      <c r="G91" s="286"/>
      <c r="H91" s="286"/>
      <c r="I91" s="286"/>
      <c r="J91" s="285"/>
      <c r="K91" s="285"/>
      <c r="L91" s="286"/>
      <c r="M91" s="285"/>
      <c r="N91" s="285"/>
      <c r="O91" s="286"/>
      <c r="P91" s="285"/>
      <c r="Q91" s="285"/>
      <c r="R91" s="285"/>
      <c r="S91" s="286"/>
      <c r="T91" s="285"/>
      <c r="U91" s="286"/>
      <c r="V91" s="286"/>
      <c r="W91" s="285"/>
      <c r="X91" s="285"/>
      <c r="Y91" s="286"/>
      <c r="Z91" s="285"/>
      <c r="AA91" s="286"/>
      <c r="AB91" s="285"/>
      <c r="AC91" s="285"/>
      <c r="AD91" s="285"/>
      <c r="AE91" s="286"/>
      <c r="AF91" s="286"/>
      <c r="AG91" s="285"/>
      <c r="AH91" s="286"/>
      <c r="AI91" s="286"/>
      <c r="AJ91" s="286"/>
      <c r="AK91" s="285"/>
      <c r="AL91" s="285"/>
    </row>
    <row r="92" spans="3:38" ht="12.75">
      <c r="C92" s="286"/>
      <c r="D92" s="286"/>
      <c r="E92" s="286"/>
      <c r="F92" s="286"/>
      <c r="G92" s="286"/>
      <c r="H92" s="286"/>
      <c r="I92" s="286"/>
      <c r="J92" s="285"/>
      <c r="K92" s="285"/>
      <c r="L92" s="286"/>
      <c r="M92" s="285"/>
      <c r="N92" s="285"/>
      <c r="O92" s="286"/>
      <c r="P92" s="285"/>
      <c r="Q92" s="285"/>
      <c r="R92" s="286"/>
      <c r="S92" s="285"/>
      <c r="T92" s="285"/>
      <c r="U92" s="285"/>
      <c r="V92" s="285"/>
      <c r="W92" s="285"/>
      <c r="X92" s="285"/>
      <c r="Y92" s="285"/>
      <c r="Z92" s="285"/>
      <c r="AA92" s="286"/>
      <c r="AB92" s="285"/>
      <c r="AC92" s="285"/>
      <c r="AD92" s="286"/>
      <c r="AE92" s="286"/>
      <c r="AF92" s="285"/>
      <c r="AG92" s="286"/>
      <c r="AH92" s="286"/>
      <c r="AI92" s="286"/>
      <c r="AJ92" s="286"/>
      <c r="AK92" s="285"/>
      <c r="AL92" s="285"/>
    </row>
    <row r="93" spans="3:38" ht="12.75">
      <c r="C93" s="286"/>
      <c r="D93" s="286"/>
      <c r="E93" s="286"/>
      <c r="F93" s="286"/>
      <c r="G93" s="286"/>
      <c r="H93" s="286"/>
      <c r="I93" s="286"/>
      <c r="J93" s="285"/>
      <c r="K93" s="285"/>
      <c r="L93" s="286"/>
      <c r="M93" s="285"/>
      <c r="N93" s="285"/>
      <c r="O93" s="286"/>
      <c r="P93" s="285"/>
      <c r="Q93" s="285"/>
      <c r="R93" s="285"/>
      <c r="S93" s="286"/>
      <c r="T93" s="285"/>
      <c r="U93" s="286"/>
      <c r="V93" s="286"/>
      <c r="W93" s="285"/>
      <c r="X93" s="285"/>
      <c r="Y93" s="286"/>
      <c r="Z93" s="285"/>
      <c r="AA93" s="286"/>
      <c r="AB93" s="285"/>
      <c r="AC93" s="286"/>
      <c r="AD93" s="285"/>
      <c r="AE93" s="286"/>
      <c r="AF93" s="285"/>
      <c r="AG93" s="286"/>
      <c r="AH93" s="286"/>
      <c r="AI93" s="286"/>
      <c r="AJ93" s="286"/>
      <c r="AK93" s="285"/>
      <c r="AL93" s="285"/>
    </row>
    <row r="94" spans="3:38" ht="12.75">
      <c r="C94" s="286"/>
      <c r="D94" s="286"/>
      <c r="E94" s="286"/>
      <c r="F94" s="286"/>
      <c r="G94" s="286"/>
      <c r="H94" s="286"/>
      <c r="I94" s="286"/>
      <c r="J94" s="285"/>
      <c r="K94" s="285"/>
      <c r="L94" s="286"/>
      <c r="M94" s="285"/>
      <c r="N94" s="285"/>
      <c r="O94" s="286"/>
      <c r="P94" s="285"/>
      <c r="Q94" s="286"/>
      <c r="R94" s="285"/>
      <c r="S94" s="286"/>
      <c r="T94" s="285"/>
      <c r="U94" s="286"/>
      <c r="V94" s="286"/>
      <c r="W94" s="285"/>
      <c r="X94" s="285"/>
      <c r="Y94" s="286"/>
      <c r="Z94" s="285"/>
      <c r="AA94" s="286"/>
      <c r="AB94" s="285"/>
      <c r="AC94" s="285"/>
      <c r="AD94" s="286"/>
      <c r="AE94" s="286"/>
      <c r="AF94" s="286"/>
      <c r="AG94" s="286"/>
      <c r="AH94" s="285"/>
      <c r="AI94" s="285"/>
      <c r="AJ94" s="285"/>
      <c r="AK94" s="285"/>
      <c r="AL94" s="285"/>
    </row>
    <row r="95" spans="3:38" ht="12.75">
      <c r="C95" s="286"/>
      <c r="D95" s="286"/>
      <c r="E95" s="286"/>
      <c r="F95" s="286"/>
      <c r="G95" s="286"/>
      <c r="H95" s="286"/>
      <c r="I95" s="286"/>
      <c r="J95" s="285"/>
      <c r="K95" s="285"/>
      <c r="L95" s="286"/>
      <c r="M95" s="285"/>
      <c r="N95" s="285"/>
      <c r="O95" s="285"/>
      <c r="P95" s="285"/>
      <c r="Q95" s="285"/>
      <c r="R95" s="285"/>
      <c r="S95" s="286"/>
      <c r="T95" s="285"/>
      <c r="U95" s="285"/>
      <c r="V95" s="286"/>
      <c r="W95" s="285"/>
      <c r="X95" s="285"/>
      <c r="Y95" s="286"/>
      <c r="Z95" s="285"/>
      <c r="AA95" s="286"/>
      <c r="AB95" s="285"/>
      <c r="AC95" s="285"/>
      <c r="AD95" s="286"/>
      <c r="AE95" s="286"/>
      <c r="AF95" s="286"/>
      <c r="AG95" s="285"/>
      <c r="AH95" s="286"/>
      <c r="AI95" s="286"/>
      <c r="AJ95" s="286"/>
      <c r="AK95" s="285"/>
      <c r="AL95" s="285"/>
    </row>
    <row r="96" spans="3:38" ht="12.75">
      <c r="C96" s="286"/>
      <c r="D96" s="286"/>
      <c r="E96" s="286"/>
      <c r="F96" s="286"/>
      <c r="G96" s="286"/>
      <c r="H96" s="286"/>
      <c r="I96" s="286"/>
      <c r="J96" s="285"/>
      <c r="K96" s="286"/>
      <c r="L96" s="286"/>
      <c r="M96" s="285"/>
      <c r="N96" s="285"/>
      <c r="O96" s="286"/>
      <c r="P96" s="285"/>
      <c r="Q96" s="285"/>
      <c r="R96" s="285"/>
      <c r="S96" s="286"/>
      <c r="T96" s="285"/>
      <c r="U96" s="286"/>
      <c r="V96" s="286"/>
      <c r="W96" s="285"/>
      <c r="X96" s="285"/>
      <c r="Y96" s="286"/>
      <c r="Z96" s="286"/>
      <c r="AA96" s="286"/>
      <c r="AB96" s="285"/>
      <c r="AC96" s="285"/>
      <c r="AD96" s="286"/>
      <c r="AE96" s="286"/>
      <c r="AF96" s="285"/>
      <c r="AG96" s="286"/>
      <c r="AH96" s="285"/>
      <c r="AI96" s="285"/>
      <c r="AJ96" s="285"/>
      <c r="AK96" s="285"/>
      <c r="AL96" s="285"/>
    </row>
    <row r="97" spans="3:38" ht="12.75">
      <c r="C97" s="286"/>
      <c r="D97" s="286"/>
      <c r="E97" s="286"/>
      <c r="F97" s="286"/>
      <c r="G97" s="286"/>
      <c r="H97" s="286"/>
      <c r="I97" s="286"/>
      <c r="J97" s="285"/>
      <c r="K97" s="285"/>
      <c r="L97" s="286"/>
      <c r="M97" s="285"/>
      <c r="N97" s="285"/>
      <c r="O97" s="285"/>
      <c r="P97" s="285"/>
      <c r="Q97" s="285"/>
      <c r="R97" s="285"/>
      <c r="S97" s="285"/>
      <c r="T97" s="285"/>
      <c r="U97" s="286"/>
      <c r="V97" s="286"/>
      <c r="W97" s="285"/>
      <c r="X97" s="285"/>
      <c r="Y97" s="286"/>
      <c r="Z97" s="285"/>
      <c r="AA97" s="285"/>
      <c r="AB97" s="285"/>
      <c r="AC97" s="285"/>
      <c r="AD97" s="285"/>
      <c r="AE97" s="285"/>
      <c r="AF97" s="286"/>
      <c r="AG97" s="286"/>
      <c r="AH97" s="286"/>
      <c r="AI97" s="286"/>
      <c r="AJ97" s="286"/>
      <c r="AK97" s="285"/>
      <c r="AL97" s="285"/>
    </row>
    <row r="98" spans="3:38" ht="12.75">
      <c r="C98" s="286"/>
      <c r="D98" s="286"/>
      <c r="E98" s="286"/>
      <c r="F98" s="286"/>
      <c r="G98" s="286"/>
      <c r="H98" s="286"/>
      <c r="I98" s="286"/>
      <c r="J98" s="285"/>
      <c r="K98" s="285"/>
      <c r="L98" s="286"/>
      <c r="M98" s="285"/>
      <c r="N98" s="285"/>
      <c r="O98" s="286"/>
      <c r="P98" s="285"/>
      <c r="Q98" s="285"/>
      <c r="R98" s="285"/>
      <c r="S98" s="286"/>
      <c r="T98" s="285"/>
      <c r="U98" s="286"/>
      <c r="V98" s="286"/>
      <c r="W98" s="285"/>
      <c r="X98" s="285"/>
      <c r="Y98" s="286"/>
      <c r="Z98" s="285"/>
      <c r="AA98" s="286"/>
      <c r="AB98" s="285"/>
      <c r="AC98" s="285"/>
      <c r="AD98" s="286"/>
      <c r="AE98" s="285"/>
      <c r="AF98" s="286"/>
      <c r="AG98" s="285"/>
      <c r="AH98" s="286"/>
      <c r="AI98" s="286"/>
      <c r="AJ98" s="286"/>
      <c r="AK98" s="285"/>
      <c r="AL98" s="285"/>
    </row>
    <row r="99" spans="3:38" ht="12.75">
      <c r="C99" s="286"/>
      <c r="D99" s="286"/>
      <c r="E99" s="286"/>
      <c r="F99" s="286"/>
      <c r="G99" s="286"/>
      <c r="H99" s="286"/>
      <c r="I99" s="286"/>
      <c r="J99" s="285"/>
      <c r="K99" s="285"/>
      <c r="L99" s="286"/>
      <c r="M99" s="285"/>
      <c r="N99" s="285"/>
      <c r="O99" s="286"/>
      <c r="P99" s="285"/>
      <c r="Q99" s="286"/>
      <c r="R99" s="285"/>
      <c r="S99" s="286"/>
      <c r="T99" s="285"/>
      <c r="U99" s="286"/>
      <c r="V99" s="286"/>
      <c r="W99" s="285"/>
      <c r="X99" s="285"/>
      <c r="Y99" s="286"/>
      <c r="Z99" s="285"/>
      <c r="AA99" s="286"/>
      <c r="AB99" s="285"/>
      <c r="AC99" s="285"/>
      <c r="AD99" s="286"/>
      <c r="AE99" s="285"/>
      <c r="AF99" s="286"/>
      <c r="AG99" s="285"/>
      <c r="AH99" s="286"/>
      <c r="AI99" s="286"/>
      <c r="AJ99" s="286"/>
      <c r="AK99" s="285"/>
      <c r="AL99" s="285"/>
    </row>
    <row r="100" spans="3:38" ht="12.75">
      <c r="C100" s="286"/>
      <c r="D100" s="286"/>
      <c r="E100" s="286"/>
      <c r="F100" s="286"/>
      <c r="G100" s="286"/>
      <c r="H100" s="286"/>
      <c r="I100" s="286"/>
      <c r="J100" s="285"/>
      <c r="K100" s="285"/>
      <c r="L100" s="286"/>
      <c r="M100" s="285"/>
      <c r="N100" s="285"/>
      <c r="O100" s="286"/>
      <c r="P100" s="285"/>
      <c r="Q100" s="286"/>
      <c r="R100" s="285"/>
      <c r="S100" s="286"/>
      <c r="T100" s="285"/>
      <c r="U100" s="286"/>
      <c r="V100" s="286"/>
      <c r="W100" s="285"/>
      <c r="X100" s="285"/>
      <c r="Y100" s="286"/>
      <c r="Z100" s="285"/>
      <c r="AA100" s="286"/>
      <c r="AB100" s="285"/>
      <c r="AC100" s="285"/>
      <c r="AD100" s="286"/>
      <c r="AE100" s="285"/>
      <c r="AF100" s="286"/>
      <c r="AG100" s="285"/>
      <c r="AH100" s="286"/>
      <c r="AI100" s="286"/>
      <c r="AJ100" s="286"/>
      <c r="AK100" s="285"/>
      <c r="AL100" s="285"/>
    </row>
    <row r="101" spans="3:38" ht="12.75">
      <c r="C101" s="286"/>
      <c r="D101" s="286"/>
      <c r="E101" s="286"/>
      <c r="F101" s="286"/>
      <c r="G101" s="286"/>
      <c r="H101" s="286"/>
      <c r="I101" s="286"/>
      <c r="J101" s="285"/>
      <c r="K101" s="285"/>
      <c r="L101" s="286"/>
      <c r="M101" s="285"/>
      <c r="N101" s="285"/>
      <c r="O101" s="285"/>
      <c r="P101" s="285"/>
      <c r="Q101" s="285"/>
      <c r="R101" s="286"/>
      <c r="S101" s="285"/>
      <c r="T101" s="285"/>
      <c r="U101" s="285"/>
      <c r="V101" s="286"/>
      <c r="W101" s="285"/>
      <c r="X101" s="285"/>
      <c r="Y101" s="286"/>
      <c r="Z101" s="285"/>
      <c r="AA101" s="286"/>
      <c r="AB101" s="285"/>
      <c r="AC101" s="285"/>
      <c r="AD101" s="286"/>
      <c r="AE101" s="285"/>
      <c r="AF101" s="286"/>
      <c r="AG101" s="286"/>
      <c r="AH101" s="286"/>
      <c r="AI101" s="286"/>
      <c r="AJ101" s="286"/>
      <c r="AK101" s="285"/>
      <c r="AL101" s="285"/>
    </row>
    <row r="102" spans="3:38" ht="12.75">
      <c r="C102" s="286"/>
      <c r="D102" s="286"/>
      <c r="E102" s="286"/>
      <c r="F102" s="286"/>
      <c r="G102" s="286"/>
      <c r="H102" s="286"/>
      <c r="I102" s="286"/>
      <c r="J102" s="285"/>
      <c r="K102" s="285"/>
      <c r="L102" s="286"/>
      <c r="M102" s="285"/>
      <c r="N102" s="285"/>
      <c r="O102" s="286"/>
      <c r="P102" s="285"/>
      <c r="Q102" s="285"/>
      <c r="R102" s="285"/>
      <c r="S102" s="285"/>
      <c r="T102" s="285"/>
      <c r="U102" s="285"/>
      <c r="V102" s="286"/>
      <c r="W102" s="285"/>
      <c r="X102" s="285"/>
      <c r="Y102" s="286"/>
      <c r="Z102" s="285"/>
      <c r="AA102" s="286"/>
      <c r="AB102" s="285"/>
      <c r="AC102" s="285"/>
      <c r="AD102" s="285"/>
      <c r="AE102" s="285"/>
      <c r="AF102" s="285"/>
      <c r="AG102" s="286"/>
      <c r="AH102" s="286"/>
      <c r="AI102" s="286"/>
      <c r="AJ102" s="286"/>
      <c r="AK102" s="285"/>
      <c r="AL102" s="285"/>
    </row>
    <row r="103" spans="3:38" ht="12.75">
      <c r="C103" s="286"/>
      <c r="D103" s="286"/>
      <c r="E103" s="286"/>
      <c r="F103" s="286"/>
      <c r="G103" s="286"/>
      <c r="H103" s="286"/>
      <c r="I103" s="286"/>
      <c r="J103" s="285"/>
      <c r="K103" s="286"/>
      <c r="L103" s="286"/>
      <c r="M103" s="285"/>
      <c r="N103" s="285"/>
      <c r="O103" s="286"/>
      <c r="P103" s="286"/>
      <c r="Q103" s="286"/>
      <c r="R103" s="285"/>
      <c r="S103" s="286"/>
      <c r="T103" s="285"/>
      <c r="U103" s="286"/>
      <c r="V103" s="285"/>
      <c r="W103" s="285"/>
      <c r="X103" s="285"/>
      <c r="Y103" s="286"/>
      <c r="Z103" s="286"/>
      <c r="AA103" s="286"/>
      <c r="AB103" s="285"/>
      <c r="AC103" s="285"/>
      <c r="AD103" s="285"/>
      <c r="AE103" s="286"/>
      <c r="AF103" s="285"/>
      <c r="AG103" s="286"/>
      <c r="AH103" s="286"/>
      <c r="AI103" s="286"/>
      <c r="AJ103" s="286"/>
      <c r="AK103" s="285"/>
      <c r="AL103" s="285"/>
    </row>
    <row r="104" spans="3:38" ht="12.75">
      <c r="C104" s="286"/>
      <c r="D104" s="286"/>
      <c r="E104" s="286"/>
      <c r="F104" s="286"/>
      <c r="G104" s="286"/>
      <c r="H104" s="286"/>
      <c r="I104" s="286"/>
      <c r="J104" s="285"/>
      <c r="K104" s="286"/>
      <c r="L104" s="286"/>
      <c r="M104" s="285"/>
      <c r="N104" s="285"/>
      <c r="O104" s="286"/>
      <c r="P104" s="285"/>
      <c r="Q104" s="285"/>
      <c r="R104" s="285"/>
      <c r="S104" s="286"/>
      <c r="T104" s="285"/>
      <c r="U104" s="286"/>
      <c r="V104" s="285"/>
      <c r="W104" s="285"/>
      <c r="X104" s="285"/>
      <c r="Y104" s="285"/>
      <c r="Z104" s="285"/>
      <c r="AA104" s="286"/>
      <c r="AB104" s="285"/>
      <c r="AC104" s="285"/>
      <c r="AD104" s="286"/>
      <c r="AE104" s="285"/>
      <c r="AF104" s="286"/>
      <c r="AG104" s="285"/>
      <c r="AH104" s="285"/>
      <c r="AI104" s="285"/>
      <c r="AJ104" s="285"/>
      <c r="AK104" s="285"/>
      <c r="AL104" s="285"/>
    </row>
    <row r="105" spans="3:38" ht="12.75">
      <c r="C105" s="286"/>
      <c r="D105" s="286"/>
      <c r="E105" s="286"/>
      <c r="F105" s="286"/>
      <c r="G105" s="286"/>
      <c r="H105" s="286"/>
      <c r="I105" s="286"/>
      <c r="J105" s="285"/>
      <c r="K105" s="285"/>
      <c r="L105" s="286"/>
      <c r="M105" s="285"/>
      <c r="N105" s="285"/>
      <c r="O105" s="286"/>
      <c r="P105" s="285"/>
      <c r="Q105" s="286"/>
      <c r="R105" s="285"/>
      <c r="S105" s="285"/>
      <c r="T105" s="285"/>
      <c r="U105" s="285"/>
      <c r="V105" s="286"/>
      <c r="W105" s="285"/>
      <c r="X105" s="285"/>
      <c r="Y105" s="286"/>
      <c r="Z105" s="285"/>
      <c r="AA105" s="286"/>
      <c r="AB105" s="285"/>
      <c r="AC105" s="285"/>
      <c r="AD105" s="286"/>
      <c r="AE105" s="286"/>
      <c r="AF105" s="286"/>
      <c r="AG105" s="286"/>
      <c r="AH105" s="286"/>
      <c r="AI105" s="286"/>
      <c r="AJ105" s="285"/>
      <c r="AK105" s="285"/>
      <c r="AL105" s="285"/>
    </row>
    <row r="106" spans="3:38" ht="12.75">
      <c r="C106" s="286"/>
      <c r="D106" s="286"/>
      <c r="E106" s="286"/>
      <c r="F106" s="286"/>
      <c r="G106" s="286"/>
      <c r="H106" s="286"/>
      <c r="I106" s="286"/>
      <c r="J106" s="285"/>
      <c r="K106" s="285"/>
      <c r="L106" s="286"/>
      <c r="M106" s="285"/>
      <c r="N106" s="285"/>
      <c r="O106" s="286"/>
      <c r="P106" s="285"/>
      <c r="Q106" s="286"/>
      <c r="R106" s="285"/>
      <c r="S106" s="286"/>
      <c r="T106" s="285"/>
      <c r="U106" s="286"/>
      <c r="V106" s="285"/>
      <c r="W106" s="285"/>
      <c r="X106" s="285"/>
      <c r="Y106" s="285"/>
      <c r="Z106" s="285"/>
      <c r="AA106" s="286"/>
      <c r="AB106" s="285"/>
      <c r="AC106" s="285"/>
      <c r="AD106" s="285"/>
      <c r="AE106" s="286"/>
      <c r="AF106" s="286"/>
      <c r="AG106" s="285"/>
      <c r="AH106" s="286"/>
      <c r="AI106" s="286"/>
      <c r="AJ106" s="286"/>
      <c r="AK106" s="285"/>
      <c r="AL106" s="285"/>
    </row>
    <row r="107" spans="3:38" ht="12.75">
      <c r="C107" s="286"/>
      <c r="D107" s="286"/>
      <c r="E107" s="286"/>
      <c r="F107" s="286"/>
      <c r="G107" s="286"/>
      <c r="H107" s="286"/>
      <c r="I107" s="286"/>
      <c r="J107" s="285"/>
      <c r="K107" s="286"/>
      <c r="L107" s="286"/>
      <c r="M107" s="285"/>
      <c r="N107" s="285"/>
      <c r="O107" s="286"/>
      <c r="P107" s="285"/>
      <c r="Q107" s="285"/>
      <c r="R107" s="286"/>
      <c r="S107" s="286"/>
      <c r="T107" s="285"/>
      <c r="U107" s="286"/>
      <c r="V107" s="285"/>
      <c r="W107" s="285"/>
      <c r="X107" s="285"/>
      <c r="Y107" s="285"/>
      <c r="Z107" s="285"/>
      <c r="AA107" s="286"/>
      <c r="AB107" s="285"/>
      <c r="AC107" s="285"/>
      <c r="AD107" s="285"/>
      <c r="AE107" s="286"/>
      <c r="AF107" s="286"/>
      <c r="AG107" s="285"/>
      <c r="AH107" s="286"/>
      <c r="AI107" s="286"/>
      <c r="AJ107" s="286"/>
      <c r="AK107" s="285"/>
      <c r="AL107" s="285"/>
    </row>
    <row r="108" spans="3:38" ht="12.75">
      <c r="C108" s="286"/>
      <c r="D108" s="286"/>
      <c r="E108" s="286"/>
      <c r="F108" s="286"/>
      <c r="G108" s="286"/>
      <c r="H108" s="286"/>
      <c r="I108" s="286"/>
      <c r="J108" s="285"/>
      <c r="K108" s="285"/>
      <c r="L108" s="286"/>
      <c r="M108" s="285"/>
      <c r="N108" s="285"/>
      <c r="O108" s="286"/>
      <c r="P108" s="285"/>
      <c r="Q108" s="285"/>
      <c r="R108" s="285"/>
      <c r="S108" s="286"/>
      <c r="T108" s="285"/>
      <c r="U108" s="286"/>
      <c r="V108" s="286"/>
      <c r="W108" s="285"/>
      <c r="X108" s="285"/>
      <c r="Y108" s="286"/>
      <c r="Z108" s="285"/>
      <c r="AA108" s="286"/>
      <c r="AB108" s="285"/>
      <c r="AC108" s="285"/>
      <c r="AD108" s="286"/>
      <c r="AE108" s="285"/>
      <c r="AF108" s="286"/>
      <c r="AG108" s="286"/>
      <c r="AH108" s="286"/>
      <c r="AI108" s="286"/>
      <c r="AJ108" s="286"/>
      <c r="AK108" s="285"/>
      <c r="AL108" s="285"/>
    </row>
    <row r="109" spans="3:38" ht="12.75">
      <c r="C109" s="286"/>
      <c r="D109" s="286"/>
      <c r="E109" s="286"/>
      <c r="F109" s="286"/>
      <c r="G109" s="286"/>
      <c r="H109" s="286"/>
      <c r="I109" s="286"/>
      <c r="J109" s="285"/>
      <c r="K109" s="286"/>
      <c r="L109" s="286"/>
      <c r="M109" s="285"/>
      <c r="N109" s="285"/>
      <c r="O109" s="286"/>
      <c r="P109" s="285"/>
      <c r="Q109" s="285"/>
      <c r="R109" s="285"/>
      <c r="S109" s="286"/>
      <c r="T109" s="285"/>
      <c r="U109" s="286"/>
      <c r="V109" s="285"/>
      <c r="W109" s="285"/>
      <c r="X109" s="285"/>
      <c r="Y109" s="285"/>
      <c r="Z109" s="285"/>
      <c r="AA109" s="286"/>
      <c r="AB109" s="285"/>
      <c r="AC109" s="285"/>
      <c r="AD109" s="286"/>
      <c r="AE109" s="285"/>
      <c r="AF109" s="285"/>
      <c r="AG109" s="286"/>
      <c r="AH109" s="285"/>
      <c r="AI109" s="285"/>
      <c r="AJ109" s="285"/>
      <c r="AK109" s="285"/>
      <c r="AL109" s="285"/>
    </row>
    <row r="110" spans="3:38" ht="12.75">
      <c r="C110" s="286"/>
      <c r="D110" s="286"/>
      <c r="E110" s="286"/>
      <c r="F110" s="286"/>
      <c r="G110" s="286"/>
      <c r="H110" s="286"/>
      <c r="I110" s="286"/>
      <c r="J110" s="285"/>
      <c r="K110" s="285"/>
      <c r="L110" s="286"/>
      <c r="M110" s="285"/>
      <c r="N110" s="285"/>
      <c r="O110" s="286"/>
      <c r="P110" s="285"/>
      <c r="Q110" s="285"/>
      <c r="R110" s="286"/>
      <c r="S110" s="286"/>
      <c r="T110" s="285"/>
      <c r="U110" s="286"/>
      <c r="V110" s="285"/>
      <c r="W110" s="285"/>
      <c r="X110" s="285"/>
      <c r="Y110" s="286"/>
      <c r="Z110" s="286"/>
      <c r="AA110" s="285"/>
      <c r="AB110" s="285"/>
      <c r="AC110" s="285"/>
      <c r="AD110" s="286"/>
      <c r="AE110" s="286"/>
      <c r="AF110" s="286"/>
      <c r="AG110" s="285"/>
      <c r="AH110" s="286"/>
      <c r="AI110" s="286"/>
      <c r="AJ110" s="286"/>
      <c r="AK110" s="285"/>
      <c r="AL110" s="285"/>
    </row>
    <row r="111" spans="3:38" ht="12.75">
      <c r="C111" s="286"/>
      <c r="D111" s="286"/>
      <c r="E111" s="286"/>
      <c r="F111" s="286"/>
      <c r="G111" s="286"/>
      <c r="H111" s="286"/>
      <c r="I111" s="286"/>
      <c r="J111" s="285"/>
      <c r="K111" s="285"/>
      <c r="L111" s="286"/>
      <c r="M111" s="285"/>
      <c r="N111" s="285"/>
      <c r="O111" s="286"/>
      <c r="P111" s="285"/>
      <c r="Q111" s="285"/>
      <c r="R111" s="285"/>
      <c r="S111" s="286"/>
      <c r="T111" s="286"/>
      <c r="U111" s="286"/>
      <c r="V111" s="286"/>
      <c r="W111" s="285"/>
      <c r="X111" s="285"/>
      <c r="Y111" s="285"/>
      <c r="Z111" s="286"/>
      <c r="AA111" s="286"/>
      <c r="AB111" s="285"/>
      <c r="AC111" s="285"/>
      <c r="AD111" s="285"/>
      <c r="AE111" s="286"/>
      <c r="AF111" s="285"/>
      <c r="AG111" s="285"/>
      <c r="AH111" s="286"/>
      <c r="AI111" s="286"/>
      <c r="AJ111" s="285"/>
      <c r="AK111" s="285"/>
      <c r="AL111" s="285"/>
    </row>
  </sheetData>
  <sheetProtection/>
  <mergeCells count="1">
    <mergeCell ref="AL4:AM4"/>
  </mergeCells>
  <printOptions/>
  <pageMargins left="0.7086614173228347" right="0.33" top="0.49" bottom="0.49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4"/>
  <sheetViews>
    <sheetView showGridLines="0" zoomScalePageLayoutView="0" workbookViewId="0" topLeftCell="A33">
      <selection activeCell="M39" sqref="M39"/>
    </sheetView>
  </sheetViews>
  <sheetFormatPr defaultColWidth="9.140625" defaultRowHeight="15"/>
  <cols>
    <col min="1" max="1" width="6.8515625" style="49" customWidth="1"/>
    <col min="2" max="2" width="8.28125" style="49" customWidth="1"/>
    <col min="3" max="3" width="9.140625" style="9" customWidth="1"/>
    <col min="4" max="4" width="16.28125" style="9" customWidth="1"/>
    <col min="5" max="5" width="20.7109375" style="9" customWidth="1"/>
    <col min="6" max="6" width="20.00390625" style="9" customWidth="1"/>
    <col min="7" max="7" width="12.8515625" style="9" customWidth="1"/>
    <col min="8" max="8" width="17.7109375" style="9" customWidth="1"/>
    <col min="9" max="16384" width="9.140625" style="9" customWidth="1"/>
  </cols>
  <sheetData>
    <row r="1" spans="1:6" ht="15.75" customHeight="1">
      <c r="A1" s="282" t="s">
        <v>194</v>
      </c>
      <c r="B1" s="48"/>
      <c r="C1" s="10"/>
      <c r="D1" s="10"/>
      <c r="E1" s="11"/>
      <c r="F1" s="11"/>
    </row>
    <row r="2" spans="1:2" ht="15.75">
      <c r="A2" s="18" t="s">
        <v>50</v>
      </c>
      <c r="B2" s="18"/>
    </row>
    <row r="3" ht="4.5" customHeight="1"/>
    <row r="4" spans="1:11" s="50" customFormat="1" ht="38.25">
      <c r="A4" s="239" t="s">
        <v>44</v>
      </c>
      <c r="B4" s="239" t="s">
        <v>45</v>
      </c>
      <c r="C4" s="126" t="s">
        <v>20</v>
      </c>
      <c r="D4" s="126" t="s">
        <v>19</v>
      </c>
      <c r="E4" s="126" t="s">
        <v>18</v>
      </c>
      <c r="F4" s="126" t="s">
        <v>17</v>
      </c>
      <c r="G4" s="126" t="s">
        <v>16</v>
      </c>
      <c r="H4" s="126" t="s">
        <v>15</v>
      </c>
      <c r="I4" s="222" t="s">
        <v>58</v>
      </c>
      <c r="J4" s="378" t="s">
        <v>57</v>
      </c>
      <c r="K4" s="225"/>
    </row>
    <row r="5" spans="1:12" s="21" customFormat="1" ht="11.25" customHeight="1">
      <c r="A5" s="217"/>
      <c r="B5" s="216"/>
      <c r="C5" s="137"/>
      <c r="D5" s="137"/>
      <c r="E5" s="137"/>
      <c r="F5" s="137"/>
      <c r="G5" s="137"/>
      <c r="H5" s="137"/>
      <c r="I5" s="128"/>
      <c r="J5" s="146"/>
      <c r="K5" s="111"/>
      <c r="L5" s="112"/>
    </row>
    <row r="6" spans="1:12" s="21" customFormat="1" ht="16.5" customHeight="1" hidden="1">
      <c r="A6" s="217">
        <v>2012</v>
      </c>
      <c r="B6" s="216" t="s">
        <v>3</v>
      </c>
      <c r="C6" s="327">
        <v>11163</v>
      </c>
      <c r="D6" s="327">
        <v>76424</v>
      </c>
      <c r="E6" s="327">
        <v>23815</v>
      </c>
      <c r="F6" s="327">
        <v>111401</v>
      </c>
      <c r="G6" s="327">
        <v>1</v>
      </c>
      <c r="H6" s="327">
        <v>111400</v>
      </c>
      <c r="I6" s="140" t="s">
        <v>59</v>
      </c>
      <c r="J6" s="302">
        <v>2012</v>
      </c>
      <c r="K6" s="376"/>
      <c r="L6" s="377"/>
    </row>
    <row r="7" spans="1:12" s="21" customFormat="1" ht="16.5" customHeight="1" hidden="1">
      <c r="A7" s="217"/>
      <c r="B7" s="216" t="s">
        <v>4</v>
      </c>
      <c r="C7" s="327">
        <v>11332</v>
      </c>
      <c r="D7" s="327">
        <v>78349</v>
      </c>
      <c r="E7" s="327">
        <v>22087</v>
      </c>
      <c r="F7" s="327">
        <v>111769</v>
      </c>
      <c r="G7" s="327">
        <v>1</v>
      </c>
      <c r="H7" s="327">
        <v>111768</v>
      </c>
      <c r="I7" s="140" t="s">
        <v>60</v>
      </c>
      <c r="J7" s="145"/>
      <c r="K7" s="376"/>
      <c r="L7" s="377"/>
    </row>
    <row r="8" spans="1:12" s="21" customFormat="1" ht="16.5" customHeight="1" hidden="1">
      <c r="A8" s="217"/>
      <c r="B8" s="216" t="s">
        <v>5</v>
      </c>
      <c r="C8" s="327">
        <v>11198</v>
      </c>
      <c r="D8" s="327">
        <v>80149</v>
      </c>
      <c r="E8" s="327">
        <v>19503</v>
      </c>
      <c r="F8" s="327">
        <v>110849</v>
      </c>
      <c r="G8" s="327">
        <v>1</v>
      </c>
      <c r="H8" s="327">
        <v>110848</v>
      </c>
      <c r="I8" s="140" t="s">
        <v>61</v>
      </c>
      <c r="J8" s="145"/>
      <c r="K8" s="376"/>
      <c r="L8" s="377"/>
    </row>
    <row r="9" spans="1:12" s="21" customFormat="1" ht="16.5" customHeight="1" hidden="1">
      <c r="A9" s="217"/>
      <c r="B9" s="216" t="s">
        <v>6</v>
      </c>
      <c r="C9" s="327">
        <v>12746</v>
      </c>
      <c r="D9" s="327">
        <v>80297</v>
      </c>
      <c r="E9" s="327">
        <v>19608</v>
      </c>
      <c r="F9" s="327">
        <v>112652</v>
      </c>
      <c r="G9" s="327">
        <v>1</v>
      </c>
      <c r="H9" s="327">
        <v>112651</v>
      </c>
      <c r="I9" s="140" t="s">
        <v>62</v>
      </c>
      <c r="J9" s="145"/>
      <c r="K9" s="376"/>
      <c r="L9" s="377"/>
    </row>
    <row r="10" spans="1:12" s="21" customFormat="1" ht="16.5" customHeight="1" hidden="1">
      <c r="A10" s="217"/>
      <c r="B10" s="216" t="s">
        <v>7</v>
      </c>
      <c r="C10" s="327">
        <v>12309</v>
      </c>
      <c r="D10" s="327">
        <v>78755</v>
      </c>
      <c r="E10" s="327">
        <v>17806</v>
      </c>
      <c r="F10" s="327">
        <v>108870</v>
      </c>
      <c r="G10" s="327">
        <v>1</v>
      </c>
      <c r="H10" s="327">
        <v>108869</v>
      </c>
      <c r="I10" s="140" t="s">
        <v>63</v>
      </c>
      <c r="J10" s="145"/>
      <c r="K10" s="376"/>
      <c r="L10" s="377"/>
    </row>
    <row r="11" spans="1:12" s="21" customFormat="1" ht="16.5" customHeight="1" hidden="1">
      <c r="A11" s="217"/>
      <c r="B11" s="216" t="s">
        <v>8</v>
      </c>
      <c r="C11" s="327">
        <v>12438</v>
      </c>
      <c r="D11" s="327">
        <v>83050</v>
      </c>
      <c r="E11" s="327">
        <v>17702</v>
      </c>
      <c r="F11" s="327">
        <v>113189</v>
      </c>
      <c r="G11" s="327">
        <v>0</v>
      </c>
      <c r="H11" s="327">
        <v>113189</v>
      </c>
      <c r="I11" s="140" t="s">
        <v>64</v>
      </c>
      <c r="J11" s="145"/>
      <c r="K11" s="376"/>
      <c r="L11" s="377"/>
    </row>
    <row r="12" spans="1:12" s="21" customFormat="1" ht="16.5" customHeight="1" hidden="1">
      <c r="A12" s="217"/>
      <c r="B12" s="216" t="s">
        <v>9</v>
      </c>
      <c r="C12" s="327">
        <v>15068</v>
      </c>
      <c r="D12" s="327">
        <v>85037</v>
      </c>
      <c r="E12" s="327">
        <v>17524</v>
      </c>
      <c r="F12" s="327">
        <v>117630</v>
      </c>
      <c r="G12" s="327">
        <v>0</v>
      </c>
      <c r="H12" s="327">
        <v>117630</v>
      </c>
      <c r="I12" s="140" t="s">
        <v>65</v>
      </c>
      <c r="J12" s="145"/>
      <c r="K12" s="376"/>
      <c r="L12" s="377"/>
    </row>
    <row r="13" spans="1:12" s="21" customFormat="1" ht="16.5" customHeight="1" hidden="1">
      <c r="A13" s="217"/>
      <c r="B13" s="216" t="s">
        <v>10</v>
      </c>
      <c r="C13" s="327">
        <v>15706</v>
      </c>
      <c r="D13" s="327">
        <v>92996</v>
      </c>
      <c r="E13" s="327">
        <v>16189</v>
      </c>
      <c r="F13" s="327">
        <v>124891</v>
      </c>
      <c r="G13" s="327">
        <v>1</v>
      </c>
      <c r="H13" s="327">
        <v>124891</v>
      </c>
      <c r="I13" s="140" t="s">
        <v>66</v>
      </c>
      <c r="J13" s="145"/>
      <c r="K13" s="376"/>
      <c r="L13" s="377"/>
    </row>
    <row r="14" spans="1:12" s="21" customFormat="1" ht="16.5" customHeight="1" hidden="1">
      <c r="A14" s="217"/>
      <c r="B14" s="216" t="s">
        <v>14</v>
      </c>
      <c r="C14" s="327">
        <v>17289</v>
      </c>
      <c r="D14" s="327">
        <v>94800</v>
      </c>
      <c r="E14" s="327">
        <v>16105</v>
      </c>
      <c r="F14" s="327">
        <v>128193</v>
      </c>
      <c r="G14" s="327">
        <v>1</v>
      </c>
      <c r="H14" s="327">
        <v>128193</v>
      </c>
      <c r="I14" s="140" t="s">
        <v>67</v>
      </c>
      <c r="J14" s="145"/>
      <c r="K14" s="376"/>
      <c r="L14" s="377"/>
    </row>
    <row r="15" spans="1:12" s="21" customFormat="1" ht="16.5" customHeight="1" hidden="1">
      <c r="A15" s="217"/>
      <c r="B15" s="216" t="s">
        <v>11</v>
      </c>
      <c r="C15" s="327">
        <v>17675</v>
      </c>
      <c r="D15" s="327">
        <v>99528</v>
      </c>
      <c r="E15" s="327">
        <v>14573</v>
      </c>
      <c r="F15" s="327">
        <v>131776</v>
      </c>
      <c r="G15" s="327">
        <v>0</v>
      </c>
      <c r="H15" s="327">
        <v>131776</v>
      </c>
      <c r="I15" s="140" t="s">
        <v>68</v>
      </c>
      <c r="J15" s="145"/>
      <c r="K15" s="376"/>
      <c r="L15" s="377"/>
    </row>
    <row r="16" spans="1:12" s="21" customFormat="1" ht="16.5" customHeight="1" hidden="1">
      <c r="A16" s="217"/>
      <c r="B16" s="216" t="s">
        <v>12</v>
      </c>
      <c r="C16" s="327">
        <v>18200</v>
      </c>
      <c r="D16" s="327">
        <v>100166</v>
      </c>
      <c r="E16" s="327">
        <v>15530</v>
      </c>
      <c r="F16" s="327">
        <v>133896</v>
      </c>
      <c r="G16" s="327">
        <v>0</v>
      </c>
      <c r="H16" s="327">
        <v>133895</v>
      </c>
      <c r="I16" s="140" t="s">
        <v>69</v>
      </c>
      <c r="J16" s="145"/>
      <c r="K16" s="376"/>
      <c r="L16" s="377"/>
    </row>
    <row r="17" spans="1:12" s="21" customFormat="1" ht="16.5" customHeight="1" hidden="1">
      <c r="A17" s="217"/>
      <c r="B17" s="216" t="s">
        <v>13</v>
      </c>
      <c r="C17" s="327">
        <v>19240</v>
      </c>
      <c r="D17" s="327">
        <v>99923</v>
      </c>
      <c r="E17" s="327">
        <v>18324</v>
      </c>
      <c r="F17" s="327">
        <v>137487</v>
      </c>
      <c r="G17" s="327">
        <v>0</v>
      </c>
      <c r="H17" s="327">
        <v>137486</v>
      </c>
      <c r="I17" s="140" t="s">
        <v>70</v>
      </c>
      <c r="J17" s="145"/>
      <c r="K17" s="376"/>
      <c r="L17" s="377"/>
    </row>
    <row r="18" spans="1:12" s="21" customFormat="1" ht="4.5" customHeight="1">
      <c r="A18" s="217"/>
      <c r="B18" s="216"/>
      <c r="C18" s="327"/>
      <c r="D18" s="327"/>
      <c r="E18" s="327"/>
      <c r="F18" s="327"/>
      <c r="G18" s="327"/>
      <c r="H18" s="327"/>
      <c r="I18" s="140"/>
      <c r="J18" s="145"/>
      <c r="K18" s="376"/>
      <c r="L18" s="377"/>
    </row>
    <row r="19" spans="1:12" s="21" customFormat="1" ht="16.5" customHeight="1">
      <c r="A19" s="217">
        <v>2013</v>
      </c>
      <c r="B19" s="216" t="s">
        <v>3</v>
      </c>
      <c r="C19" s="327">
        <v>19860</v>
      </c>
      <c r="D19" s="327">
        <v>104341</v>
      </c>
      <c r="E19" s="327">
        <v>15465</v>
      </c>
      <c r="F19" s="327">
        <v>139667</v>
      </c>
      <c r="G19" s="327">
        <v>1</v>
      </c>
      <c r="H19" s="327">
        <v>139666</v>
      </c>
      <c r="I19" s="140" t="s">
        <v>59</v>
      </c>
      <c r="J19" s="302">
        <v>2013</v>
      </c>
      <c r="K19" s="376"/>
      <c r="L19" s="377"/>
    </row>
    <row r="20" spans="1:12" s="21" customFormat="1" ht="16.5" customHeight="1">
      <c r="A20" s="217"/>
      <c r="B20" s="216" t="s">
        <v>4</v>
      </c>
      <c r="C20" s="327">
        <v>19204</v>
      </c>
      <c r="D20" s="327">
        <v>103997</v>
      </c>
      <c r="E20" s="327">
        <v>14782</v>
      </c>
      <c r="F20" s="327">
        <v>137983</v>
      </c>
      <c r="G20" s="327">
        <v>0</v>
      </c>
      <c r="H20" s="327">
        <v>137983</v>
      </c>
      <c r="I20" s="140" t="s">
        <v>60</v>
      </c>
      <c r="J20" s="145"/>
      <c r="K20" s="376"/>
      <c r="L20" s="377"/>
    </row>
    <row r="21" spans="1:12" s="21" customFormat="1" ht="16.5" customHeight="1">
      <c r="A21" s="217"/>
      <c r="B21" s="216" t="s">
        <v>5</v>
      </c>
      <c r="C21" s="327">
        <v>21037</v>
      </c>
      <c r="D21" s="327">
        <v>105651</v>
      </c>
      <c r="E21" s="327">
        <v>15160</v>
      </c>
      <c r="F21" s="327">
        <v>141848</v>
      </c>
      <c r="G21" s="327">
        <v>0</v>
      </c>
      <c r="H21" s="327">
        <v>141847</v>
      </c>
      <c r="I21" s="140" t="s">
        <v>61</v>
      </c>
      <c r="J21" s="145"/>
      <c r="K21" s="376"/>
      <c r="L21" s="377"/>
    </row>
    <row r="22" spans="1:12" s="21" customFormat="1" ht="16.5" customHeight="1">
      <c r="A22" s="217"/>
      <c r="B22" s="216" t="s">
        <v>6</v>
      </c>
      <c r="C22" s="327">
        <v>20197</v>
      </c>
      <c r="D22" s="327">
        <v>113795</v>
      </c>
      <c r="E22" s="327">
        <v>14930</v>
      </c>
      <c r="F22" s="327">
        <v>148921</v>
      </c>
      <c r="G22" s="327">
        <v>0</v>
      </c>
      <c r="H22" s="327">
        <v>148921</v>
      </c>
      <c r="I22" s="140" t="s">
        <v>62</v>
      </c>
      <c r="J22" s="145"/>
      <c r="K22" s="376"/>
      <c r="L22" s="377"/>
    </row>
    <row r="23" spans="1:12" s="21" customFormat="1" ht="16.5" customHeight="1">
      <c r="A23" s="217"/>
      <c r="B23" s="216" t="s">
        <v>7</v>
      </c>
      <c r="C23" s="327">
        <v>20076</v>
      </c>
      <c r="D23" s="327">
        <v>108773</v>
      </c>
      <c r="E23" s="327">
        <v>15488</v>
      </c>
      <c r="F23" s="327">
        <v>144336</v>
      </c>
      <c r="G23" s="327">
        <v>0</v>
      </c>
      <c r="H23" s="327">
        <v>144336</v>
      </c>
      <c r="I23" s="140" t="s">
        <v>63</v>
      </c>
      <c r="J23" s="145"/>
      <c r="K23" s="376"/>
      <c r="L23" s="377"/>
    </row>
    <row r="24" spans="1:12" s="21" customFormat="1" ht="16.5" customHeight="1">
      <c r="A24" s="217"/>
      <c r="B24" s="216" t="s">
        <v>8</v>
      </c>
      <c r="C24" s="327">
        <v>16999</v>
      </c>
      <c r="D24" s="327">
        <v>105567</v>
      </c>
      <c r="E24" s="327">
        <v>14765</v>
      </c>
      <c r="F24" s="327">
        <v>137331</v>
      </c>
      <c r="G24" s="327">
        <v>0</v>
      </c>
      <c r="H24" s="327">
        <v>137331</v>
      </c>
      <c r="I24" s="140" t="s">
        <v>64</v>
      </c>
      <c r="J24" s="145"/>
      <c r="K24" s="376"/>
      <c r="L24" s="377"/>
    </row>
    <row r="25" spans="1:12" s="21" customFormat="1" ht="16.5" customHeight="1">
      <c r="A25" s="217"/>
      <c r="B25" s="216" t="s">
        <v>9</v>
      </c>
      <c r="C25" s="327">
        <v>19736</v>
      </c>
      <c r="D25" s="327">
        <v>104460</v>
      </c>
      <c r="E25" s="327">
        <v>16040</v>
      </c>
      <c r="F25" s="327">
        <v>140237</v>
      </c>
      <c r="G25" s="327">
        <v>0</v>
      </c>
      <c r="H25" s="327">
        <v>140236</v>
      </c>
      <c r="I25" s="140" t="s">
        <v>65</v>
      </c>
      <c r="J25" s="145"/>
      <c r="K25" s="376"/>
      <c r="L25" s="377"/>
    </row>
    <row r="26" spans="1:12" s="21" customFormat="1" ht="16.5" customHeight="1">
      <c r="A26" s="217"/>
      <c r="B26" s="216" t="s">
        <v>10</v>
      </c>
      <c r="C26" s="327">
        <v>22045</v>
      </c>
      <c r="D26" s="327">
        <v>108616</v>
      </c>
      <c r="E26" s="327">
        <v>15781</v>
      </c>
      <c r="F26" s="327">
        <v>146443</v>
      </c>
      <c r="G26" s="327">
        <v>0</v>
      </c>
      <c r="H26" s="327">
        <v>146442</v>
      </c>
      <c r="I26" s="140" t="s">
        <v>66</v>
      </c>
      <c r="J26" s="145"/>
      <c r="K26" s="376"/>
      <c r="L26" s="377"/>
    </row>
    <row r="27" spans="1:12" s="21" customFormat="1" ht="16.5" customHeight="1">
      <c r="A27" s="217"/>
      <c r="B27" s="216" t="s">
        <v>14</v>
      </c>
      <c r="C27" s="327">
        <v>20981</v>
      </c>
      <c r="D27" s="327">
        <v>109789</v>
      </c>
      <c r="E27" s="327">
        <v>15572</v>
      </c>
      <c r="F27" s="327">
        <v>146343</v>
      </c>
      <c r="G27" s="327">
        <v>0</v>
      </c>
      <c r="H27" s="327">
        <v>146342</v>
      </c>
      <c r="I27" s="140" t="s">
        <v>67</v>
      </c>
      <c r="J27" s="145"/>
      <c r="K27" s="376"/>
      <c r="L27" s="377"/>
    </row>
    <row r="28" spans="1:12" s="21" customFormat="1" ht="16.5" customHeight="1">
      <c r="A28" s="217"/>
      <c r="B28" s="216" t="s">
        <v>11</v>
      </c>
      <c r="C28" s="327">
        <v>21501</v>
      </c>
      <c r="D28" s="327">
        <v>112667</v>
      </c>
      <c r="E28" s="327">
        <v>14985</v>
      </c>
      <c r="F28" s="327">
        <v>149152</v>
      </c>
      <c r="G28" s="327">
        <v>0</v>
      </c>
      <c r="H28" s="327">
        <v>149152</v>
      </c>
      <c r="I28" s="140" t="s">
        <v>68</v>
      </c>
      <c r="J28" s="145"/>
      <c r="K28" s="376"/>
      <c r="L28" s="377"/>
    </row>
    <row r="29" spans="1:12" s="21" customFormat="1" ht="16.5" customHeight="1">
      <c r="A29" s="217"/>
      <c r="B29" s="216" t="s">
        <v>12</v>
      </c>
      <c r="C29" s="327">
        <v>20335</v>
      </c>
      <c r="D29" s="327">
        <v>114282</v>
      </c>
      <c r="E29" s="327">
        <v>15030</v>
      </c>
      <c r="F29" s="327">
        <v>149647</v>
      </c>
      <c r="G29" s="327">
        <v>0</v>
      </c>
      <c r="H29" s="327">
        <v>149647</v>
      </c>
      <c r="I29" s="140" t="s">
        <v>69</v>
      </c>
      <c r="J29" s="145"/>
      <c r="K29" s="376"/>
      <c r="L29" s="377"/>
    </row>
    <row r="30" spans="1:12" s="21" customFormat="1" ht="16.5" customHeight="1">
      <c r="A30" s="217"/>
      <c r="B30" s="216" t="s">
        <v>13</v>
      </c>
      <c r="C30" s="327">
        <v>20077</v>
      </c>
      <c r="D30" s="327">
        <v>110928</v>
      </c>
      <c r="E30" s="327">
        <v>16858</v>
      </c>
      <c r="F30" s="327">
        <v>147863</v>
      </c>
      <c r="G30" s="327">
        <v>0</v>
      </c>
      <c r="H30" s="327">
        <v>147862</v>
      </c>
      <c r="I30" s="140" t="s">
        <v>70</v>
      </c>
      <c r="J30" s="145"/>
      <c r="K30" s="376"/>
      <c r="L30" s="377"/>
    </row>
    <row r="31" spans="1:12" s="21" customFormat="1" ht="16.5" customHeight="1">
      <c r="A31" s="217"/>
      <c r="B31" s="216"/>
      <c r="C31" s="327"/>
      <c r="D31" s="327"/>
      <c r="E31" s="327"/>
      <c r="F31" s="327"/>
      <c r="G31" s="327"/>
      <c r="H31" s="327"/>
      <c r="I31" s="140"/>
      <c r="J31" s="145"/>
      <c r="K31" s="376"/>
      <c r="L31" s="377"/>
    </row>
    <row r="32" spans="1:12" s="21" customFormat="1" ht="16.5" customHeight="1">
      <c r="A32" s="217">
        <v>2014</v>
      </c>
      <c r="B32" s="216" t="s">
        <v>3</v>
      </c>
      <c r="C32" s="327">
        <v>19615</v>
      </c>
      <c r="D32" s="327">
        <v>104628</v>
      </c>
      <c r="E32" s="327">
        <v>17436</v>
      </c>
      <c r="F32" s="327">
        <v>141679</v>
      </c>
      <c r="G32" s="327">
        <v>0</v>
      </c>
      <c r="H32" s="327">
        <v>141679</v>
      </c>
      <c r="I32" s="140" t="s">
        <v>59</v>
      </c>
      <c r="J32" s="302">
        <v>2014</v>
      </c>
      <c r="K32" s="376"/>
      <c r="L32" s="377"/>
    </row>
    <row r="33" spans="1:12" s="21" customFormat="1" ht="16.5" customHeight="1">
      <c r="A33" s="217"/>
      <c r="B33" s="216" t="s">
        <v>4</v>
      </c>
      <c r="C33" s="327">
        <v>21243</v>
      </c>
      <c r="D33" s="327">
        <v>106454</v>
      </c>
      <c r="E33" s="327">
        <v>15591</v>
      </c>
      <c r="F33" s="327">
        <v>143287</v>
      </c>
      <c r="G33" s="327">
        <v>0</v>
      </c>
      <c r="H33" s="327">
        <v>143286</v>
      </c>
      <c r="I33" s="140" t="s">
        <v>60</v>
      </c>
      <c r="J33" s="145"/>
      <c r="K33" s="376"/>
      <c r="L33" s="377"/>
    </row>
    <row r="34" spans="1:12" s="21" customFormat="1" ht="16.5" customHeight="1">
      <c r="A34" s="217"/>
      <c r="B34" s="216" t="s">
        <v>5</v>
      </c>
      <c r="C34" s="327">
        <v>20100</v>
      </c>
      <c r="D34" s="327">
        <v>105988</v>
      </c>
      <c r="E34" s="327">
        <v>15654</v>
      </c>
      <c r="F34" s="327">
        <v>141742</v>
      </c>
      <c r="G34" s="327">
        <v>0</v>
      </c>
      <c r="H34" s="327">
        <v>141741</v>
      </c>
      <c r="I34" s="140" t="s">
        <v>61</v>
      </c>
      <c r="J34" s="145"/>
      <c r="K34" s="376"/>
      <c r="L34" s="377"/>
    </row>
    <row r="35" spans="1:12" s="21" customFormat="1" ht="16.5" customHeight="1">
      <c r="A35" s="217"/>
      <c r="B35" s="216" t="s">
        <v>6</v>
      </c>
      <c r="C35" s="327">
        <v>20616</v>
      </c>
      <c r="D35" s="327">
        <v>109108</v>
      </c>
      <c r="E35" s="327">
        <v>14639</v>
      </c>
      <c r="F35" s="327">
        <v>144364</v>
      </c>
      <c r="G35" s="327">
        <v>0</v>
      </c>
      <c r="H35" s="327">
        <v>144363</v>
      </c>
      <c r="I35" s="140" t="s">
        <v>62</v>
      </c>
      <c r="J35" s="145"/>
      <c r="K35" s="376"/>
      <c r="L35" s="377"/>
    </row>
    <row r="36" spans="1:12" s="21" customFormat="1" ht="16.5" customHeight="1">
      <c r="A36" s="217"/>
      <c r="B36" s="216" t="s">
        <v>7</v>
      </c>
      <c r="C36" s="327">
        <v>20251</v>
      </c>
      <c r="D36" s="327">
        <v>110337</v>
      </c>
      <c r="E36" s="327">
        <v>14577</v>
      </c>
      <c r="F36" s="327">
        <v>145165</v>
      </c>
      <c r="G36" s="327">
        <v>0</v>
      </c>
      <c r="H36" s="327">
        <v>145165</v>
      </c>
      <c r="I36" s="140" t="s">
        <v>63</v>
      </c>
      <c r="J36" s="145"/>
      <c r="K36" s="376"/>
      <c r="L36" s="377"/>
    </row>
    <row r="37" spans="1:12" s="21" customFormat="1" ht="16.5" customHeight="1">
      <c r="A37" s="217"/>
      <c r="B37" s="216" t="s">
        <v>8</v>
      </c>
      <c r="C37" s="327">
        <v>21670</v>
      </c>
      <c r="D37" s="327">
        <v>111855</v>
      </c>
      <c r="E37" s="327">
        <v>15849</v>
      </c>
      <c r="F37" s="327">
        <v>149374</v>
      </c>
      <c r="G37" s="327">
        <v>0</v>
      </c>
      <c r="H37" s="327">
        <v>149373</v>
      </c>
      <c r="I37" s="140" t="s">
        <v>64</v>
      </c>
      <c r="J37" s="145"/>
      <c r="K37" s="376"/>
      <c r="L37" s="377"/>
    </row>
    <row r="38" spans="1:12" s="21" customFormat="1" ht="16.5" customHeight="1">
      <c r="A38" s="217"/>
      <c r="B38" s="216" t="s">
        <v>9</v>
      </c>
      <c r="C38" s="327">
        <v>21098</v>
      </c>
      <c r="D38" s="327">
        <v>111553</v>
      </c>
      <c r="E38" s="327">
        <v>17777</v>
      </c>
      <c r="F38" s="327">
        <v>150429</v>
      </c>
      <c r="G38" s="327">
        <v>0</v>
      </c>
      <c r="H38" s="327">
        <v>150428</v>
      </c>
      <c r="I38" s="140" t="s">
        <v>65</v>
      </c>
      <c r="J38" s="145"/>
      <c r="K38" s="376"/>
      <c r="L38" s="377"/>
    </row>
    <row r="39" spans="1:12" s="21" customFormat="1" ht="16.5" customHeight="1">
      <c r="A39" s="217"/>
      <c r="B39" s="216" t="s">
        <v>10</v>
      </c>
      <c r="C39" s="327">
        <v>21151</v>
      </c>
      <c r="D39" s="327">
        <v>112929</v>
      </c>
      <c r="E39" s="327">
        <v>14637</v>
      </c>
      <c r="F39" s="327">
        <v>148717</v>
      </c>
      <c r="G39" s="327">
        <v>0</v>
      </c>
      <c r="H39" s="327">
        <v>148717</v>
      </c>
      <c r="I39" s="140" t="s">
        <v>66</v>
      </c>
      <c r="J39" s="145"/>
      <c r="K39" s="376"/>
      <c r="L39" s="377"/>
    </row>
    <row r="40" spans="1:12" s="21" customFormat="1" ht="16.5" customHeight="1">
      <c r="A40" s="217"/>
      <c r="B40" s="216" t="s">
        <v>14</v>
      </c>
      <c r="C40" s="327">
        <v>20431</v>
      </c>
      <c r="D40" s="327">
        <v>111401</v>
      </c>
      <c r="E40" s="327">
        <v>14906</v>
      </c>
      <c r="F40" s="327">
        <v>146737</v>
      </c>
      <c r="G40" s="327">
        <v>0</v>
      </c>
      <c r="H40" s="327">
        <v>146737</v>
      </c>
      <c r="I40" s="140" t="s">
        <v>67</v>
      </c>
      <c r="J40" s="145"/>
      <c r="K40" s="376"/>
      <c r="L40" s="377"/>
    </row>
    <row r="41" spans="1:12" s="21" customFormat="1" ht="16.5" customHeight="1">
      <c r="A41" s="217"/>
      <c r="B41" s="216" t="s">
        <v>11</v>
      </c>
      <c r="C41" s="327">
        <v>19578</v>
      </c>
      <c r="D41" s="327">
        <v>112710</v>
      </c>
      <c r="E41" s="327">
        <v>16011</v>
      </c>
      <c r="F41" s="327">
        <v>148299</v>
      </c>
      <c r="G41" s="327">
        <v>0</v>
      </c>
      <c r="H41" s="327">
        <v>148298</v>
      </c>
      <c r="I41" s="140" t="s">
        <v>68</v>
      </c>
      <c r="J41" s="145"/>
      <c r="K41" s="376"/>
      <c r="L41" s="377"/>
    </row>
    <row r="42" spans="1:12" s="21" customFormat="1" ht="16.5" customHeight="1">
      <c r="A42" s="217"/>
      <c r="B42" s="216" t="s">
        <v>12</v>
      </c>
      <c r="C42" s="327">
        <v>20282</v>
      </c>
      <c r="D42" s="327">
        <v>113160</v>
      </c>
      <c r="E42" s="327">
        <v>14690</v>
      </c>
      <c r="F42" s="327">
        <v>148132</v>
      </c>
      <c r="G42" s="327">
        <v>0</v>
      </c>
      <c r="H42" s="327">
        <v>148131</v>
      </c>
      <c r="I42" s="140" t="s">
        <v>69</v>
      </c>
      <c r="J42" s="145"/>
      <c r="K42" s="376"/>
      <c r="L42" s="377"/>
    </row>
    <row r="43" spans="1:12" s="21" customFormat="1" ht="16.5" customHeight="1">
      <c r="A43" s="217"/>
      <c r="B43" s="216" t="s">
        <v>13</v>
      </c>
      <c r="C43" s="327">
        <v>20401</v>
      </c>
      <c r="D43" s="327">
        <v>106902</v>
      </c>
      <c r="E43" s="327">
        <v>14539</v>
      </c>
      <c r="F43" s="327">
        <v>141842</v>
      </c>
      <c r="G43" s="327">
        <v>0</v>
      </c>
      <c r="H43" s="327">
        <v>141842</v>
      </c>
      <c r="I43" s="140" t="s">
        <v>70</v>
      </c>
      <c r="J43" s="145"/>
      <c r="K43" s="376"/>
      <c r="L43" s="377"/>
    </row>
    <row r="44" spans="1:12" s="21" customFormat="1" ht="16.5" customHeight="1">
      <c r="A44" s="217"/>
      <c r="B44" s="216"/>
      <c r="C44" s="288"/>
      <c r="D44" s="288"/>
      <c r="E44" s="288"/>
      <c r="F44" s="288"/>
      <c r="G44" s="288"/>
      <c r="H44" s="288"/>
      <c r="I44" s="140"/>
      <c r="J44" s="145"/>
      <c r="K44" s="376"/>
      <c r="L44" s="377"/>
    </row>
    <row r="45" spans="1:12" s="21" customFormat="1" ht="16.5" customHeight="1">
      <c r="A45" s="217">
        <v>2015</v>
      </c>
      <c r="B45" s="216" t="s">
        <v>3</v>
      </c>
      <c r="C45" s="327">
        <v>20889</v>
      </c>
      <c r="D45" s="327">
        <v>109640</v>
      </c>
      <c r="E45" s="327">
        <v>13419</v>
      </c>
      <c r="F45" s="327">
        <v>143947</v>
      </c>
      <c r="G45" s="327">
        <v>0</v>
      </c>
      <c r="H45" s="327">
        <v>143947</v>
      </c>
      <c r="I45" s="140" t="s">
        <v>59</v>
      </c>
      <c r="J45" s="302">
        <v>2015</v>
      </c>
      <c r="K45" s="376"/>
      <c r="L45" s="377"/>
    </row>
    <row r="46" spans="1:12" s="21" customFormat="1" ht="16.5" customHeight="1">
      <c r="A46" s="217"/>
      <c r="B46" s="216" t="s">
        <v>4</v>
      </c>
      <c r="C46" s="327">
        <v>19844</v>
      </c>
      <c r="D46" s="327">
        <v>108642</v>
      </c>
      <c r="E46" s="327">
        <v>14978</v>
      </c>
      <c r="F46" s="327">
        <v>143463</v>
      </c>
      <c r="G46" s="327">
        <v>0</v>
      </c>
      <c r="H46" s="327">
        <v>143462</v>
      </c>
      <c r="I46" s="140" t="s">
        <v>60</v>
      </c>
      <c r="J46" s="145"/>
      <c r="K46" s="376"/>
      <c r="L46" s="377"/>
    </row>
    <row r="47" spans="1:12" s="21" customFormat="1" ht="16.5" customHeight="1">
      <c r="A47" s="217"/>
      <c r="B47" s="216" t="s">
        <v>5</v>
      </c>
      <c r="C47" s="327">
        <v>19514</v>
      </c>
      <c r="D47" s="327">
        <v>101214</v>
      </c>
      <c r="E47" s="327">
        <v>17471</v>
      </c>
      <c r="F47" s="327">
        <v>138199</v>
      </c>
      <c r="G47" s="327">
        <v>0</v>
      </c>
      <c r="H47" s="327">
        <v>138198</v>
      </c>
      <c r="I47" s="140" t="s">
        <v>61</v>
      </c>
      <c r="J47" s="145"/>
      <c r="K47" s="376"/>
      <c r="L47" s="377"/>
    </row>
    <row r="48" spans="1:12" s="21" customFormat="1" ht="16.5" customHeight="1">
      <c r="A48" s="217"/>
      <c r="B48" s="216" t="s">
        <v>6</v>
      </c>
      <c r="C48" s="327">
        <v>19416</v>
      </c>
      <c r="D48" s="327">
        <v>103441</v>
      </c>
      <c r="E48" s="327">
        <v>17913</v>
      </c>
      <c r="F48" s="327">
        <v>140770</v>
      </c>
      <c r="G48" s="327">
        <v>0</v>
      </c>
      <c r="H48" s="327">
        <v>140770</v>
      </c>
      <c r="I48" s="140" t="s">
        <v>62</v>
      </c>
      <c r="J48" s="145"/>
      <c r="K48" s="376"/>
      <c r="L48" s="377"/>
    </row>
    <row r="49" spans="1:12" s="21" customFormat="1" ht="16.5" customHeight="1">
      <c r="A49" s="217"/>
      <c r="B49" s="216" t="s">
        <v>7</v>
      </c>
      <c r="C49" s="327">
        <v>19323</v>
      </c>
      <c r="D49" s="327">
        <v>101330</v>
      </c>
      <c r="E49" s="327">
        <v>20933</v>
      </c>
      <c r="F49" s="327">
        <v>141585</v>
      </c>
      <c r="G49" s="327">
        <v>0</v>
      </c>
      <c r="H49" s="327">
        <v>141585</v>
      </c>
      <c r="I49" s="140" t="s">
        <v>63</v>
      </c>
      <c r="J49" s="145"/>
      <c r="K49" s="376"/>
      <c r="L49" s="377"/>
    </row>
    <row r="50" spans="1:12" s="21" customFormat="1" ht="16.5" customHeight="1">
      <c r="A50" s="217"/>
      <c r="B50" s="216" t="s">
        <v>8</v>
      </c>
      <c r="C50" s="327">
        <v>18851</v>
      </c>
      <c r="D50" s="327">
        <v>100748</v>
      </c>
      <c r="E50" s="327">
        <v>19553</v>
      </c>
      <c r="F50" s="327">
        <v>139152</v>
      </c>
      <c r="G50" s="327">
        <v>0</v>
      </c>
      <c r="H50" s="327">
        <v>139152</v>
      </c>
      <c r="I50" s="140" t="s">
        <v>64</v>
      </c>
      <c r="J50" s="145"/>
      <c r="K50" s="376"/>
      <c r="L50" s="377"/>
    </row>
    <row r="51" spans="1:12" s="21" customFormat="1" ht="16.5" customHeight="1">
      <c r="A51" s="217"/>
      <c r="B51" s="216"/>
      <c r="C51" s="327"/>
      <c r="D51" s="327"/>
      <c r="E51" s="327"/>
      <c r="F51" s="327"/>
      <c r="G51" s="327"/>
      <c r="H51" s="327"/>
      <c r="I51" s="140"/>
      <c r="J51" s="145"/>
      <c r="K51" s="376"/>
      <c r="L51" s="377"/>
    </row>
    <row r="52" spans="1:12" s="218" customFormat="1" ht="43.5" customHeight="1">
      <c r="A52" s="220"/>
      <c r="B52" s="221"/>
      <c r="C52" s="224" t="s">
        <v>135</v>
      </c>
      <c r="D52" s="171" t="s">
        <v>136</v>
      </c>
      <c r="E52" s="171" t="s">
        <v>137</v>
      </c>
      <c r="F52" s="171" t="s">
        <v>138</v>
      </c>
      <c r="G52" s="223" t="s">
        <v>139</v>
      </c>
      <c r="H52" s="171" t="s">
        <v>140</v>
      </c>
      <c r="I52" s="223"/>
      <c r="J52" s="270"/>
      <c r="K52" s="269"/>
      <c r="L52" s="219"/>
    </row>
    <row r="53" ht="15.75">
      <c r="A53" s="51" t="s">
        <v>142</v>
      </c>
    </row>
    <row r="54" ht="15.75">
      <c r="A54" s="226" t="s">
        <v>141</v>
      </c>
    </row>
    <row r="55" spans="3:12" ht="15.75">
      <c r="C55" s="250"/>
      <c r="D55" s="250"/>
      <c r="E55" s="250"/>
      <c r="F55" s="250"/>
      <c r="G55" s="249"/>
      <c r="H55" s="250"/>
      <c r="I55" s="116"/>
      <c r="J55" s="116"/>
      <c r="K55" s="115"/>
      <c r="L55" s="116"/>
    </row>
    <row r="56" spans="3:12" ht="15.75">
      <c r="C56" s="284"/>
      <c r="D56" s="284"/>
      <c r="E56" s="284"/>
      <c r="F56" s="284"/>
      <c r="G56" s="283"/>
      <c r="H56" s="284"/>
      <c r="I56" s="116"/>
      <c r="J56" s="116"/>
      <c r="K56" s="115"/>
      <c r="L56" s="116"/>
    </row>
    <row r="57" spans="3:12" ht="15.75">
      <c r="C57" s="284"/>
      <c r="D57" s="284"/>
      <c r="E57" s="284"/>
      <c r="F57" s="284"/>
      <c r="G57" s="283"/>
      <c r="H57" s="284"/>
      <c r="I57" s="116"/>
      <c r="J57" s="116"/>
      <c r="K57" s="115"/>
      <c r="L57" s="116"/>
    </row>
    <row r="58" spans="3:8" ht="15.75">
      <c r="C58" s="284"/>
      <c r="D58" s="284"/>
      <c r="E58" s="284"/>
      <c r="F58" s="284"/>
      <c r="G58" s="283"/>
      <c r="H58" s="284"/>
    </row>
    <row r="59" spans="3:8" ht="15.75">
      <c r="C59" s="284"/>
      <c r="D59" s="284"/>
      <c r="E59" s="284"/>
      <c r="F59" s="284"/>
      <c r="G59" s="283"/>
      <c r="H59" s="284"/>
    </row>
    <row r="60" spans="3:8" ht="15.75">
      <c r="C60" s="284"/>
      <c r="D60" s="284"/>
      <c r="E60" s="284"/>
      <c r="F60" s="284"/>
      <c r="G60" s="283"/>
      <c r="H60" s="284"/>
    </row>
    <row r="61" spans="3:8" ht="15.75">
      <c r="C61" s="284"/>
      <c r="D61" s="284"/>
      <c r="E61" s="284"/>
      <c r="F61" s="284"/>
      <c r="G61" s="283"/>
      <c r="H61" s="284"/>
    </row>
    <row r="62" spans="3:8" ht="15.75">
      <c r="C62" s="284"/>
      <c r="D62" s="284"/>
      <c r="E62" s="284"/>
      <c r="F62" s="284"/>
      <c r="G62" s="283"/>
      <c r="H62" s="284"/>
    </row>
    <row r="63" spans="3:8" ht="15.75">
      <c r="C63" s="284"/>
      <c r="D63" s="284"/>
      <c r="E63" s="284"/>
      <c r="F63" s="284"/>
      <c r="G63" s="283"/>
      <c r="H63" s="284"/>
    </row>
    <row r="64" spans="3:8" ht="15.75">
      <c r="C64" s="284"/>
      <c r="D64" s="284"/>
      <c r="E64" s="284"/>
      <c r="F64" s="284"/>
      <c r="G64" s="283"/>
      <c r="H64" s="284"/>
    </row>
    <row r="65" spans="3:8" ht="15.75">
      <c r="C65" s="284"/>
      <c r="D65" s="284"/>
      <c r="E65" s="284"/>
      <c r="F65" s="284"/>
      <c r="G65" s="283"/>
      <c r="H65" s="284"/>
    </row>
    <row r="66" spans="3:8" ht="15.75">
      <c r="C66" s="262"/>
      <c r="D66" s="262"/>
      <c r="E66" s="262"/>
      <c r="F66" s="262"/>
      <c r="G66" s="261"/>
      <c r="H66" s="262"/>
    </row>
    <row r="67" spans="3:8" ht="15.75">
      <c r="C67" s="262"/>
      <c r="D67" s="262"/>
      <c r="E67" s="262"/>
      <c r="F67" s="262"/>
      <c r="G67" s="261"/>
      <c r="H67" s="262"/>
    </row>
    <row r="68" spans="3:8" ht="15.75">
      <c r="C68" s="262"/>
      <c r="D68" s="262"/>
      <c r="E68" s="262"/>
      <c r="F68" s="262"/>
      <c r="G68" s="261"/>
      <c r="H68" s="262"/>
    </row>
    <row r="69" spans="3:8" ht="15.75">
      <c r="C69" s="262"/>
      <c r="D69" s="262"/>
      <c r="E69" s="262"/>
      <c r="F69" s="262"/>
      <c r="G69" s="261"/>
      <c r="H69" s="262"/>
    </row>
    <row r="70" spans="3:8" ht="15.75">
      <c r="C70" s="262"/>
      <c r="D70" s="262"/>
      <c r="E70" s="262"/>
      <c r="F70" s="262"/>
      <c r="G70" s="261"/>
      <c r="H70" s="262"/>
    </row>
    <row r="71" spans="3:8" ht="15.75">
      <c r="C71" s="262"/>
      <c r="D71" s="262"/>
      <c r="E71" s="262"/>
      <c r="F71" s="262"/>
      <c r="G71" s="261"/>
      <c r="H71" s="262"/>
    </row>
    <row r="72" spans="3:8" ht="15.75">
      <c r="C72" s="262"/>
      <c r="D72" s="262"/>
      <c r="E72" s="262"/>
      <c r="F72" s="262"/>
      <c r="G72" s="261"/>
      <c r="H72" s="262"/>
    </row>
    <row r="73" spans="3:8" ht="15.75">
      <c r="C73" s="262"/>
      <c r="D73" s="262"/>
      <c r="E73" s="262"/>
      <c r="F73" s="262"/>
      <c r="G73" s="261"/>
      <c r="H73" s="262"/>
    </row>
    <row r="74" spans="3:8" ht="15.75">
      <c r="C74" s="262"/>
      <c r="D74" s="262"/>
      <c r="E74" s="262"/>
      <c r="F74" s="262"/>
      <c r="G74" s="261"/>
      <c r="H74" s="262"/>
    </row>
    <row r="75" spans="3:8" ht="15.75">
      <c r="C75" s="262"/>
      <c r="D75" s="262"/>
      <c r="E75" s="262"/>
      <c r="F75" s="262"/>
      <c r="G75" s="261"/>
      <c r="H75" s="262"/>
    </row>
    <row r="76" spans="3:8" ht="15.75">
      <c r="C76" s="262"/>
      <c r="D76" s="262"/>
      <c r="E76" s="262"/>
      <c r="F76" s="262"/>
      <c r="G76" s="261"/>
      <c r="H76" s="262"/>
    </row>
    <row r="77" spans="3:8" ht="15.75">
      <c r="C77" s="262"/>
      <c r="D77" s="262"/>
      <c r="E77" s="262"/>
      <c r="F77" s="262"/>
      <c r="G77" s="261"/>
      <c r="H77" s="262"/>
    </row>
    <row r="78" spans="3:8" ht="15.75">
      <c r="C78" s="262"/>
      <c r="D78" s="262"/>
      <c r="E78" s="262"/>
      <c r="F78" s="262"/>
      <c r="G78" s="261"/>
      <c r="H78" s="262"/>
    </row>
    <row r="79" spans="3:8" ht="15.75">
      <c r="C79" s="262"/>
      <c r="D79" s="262"/>
      <c r="E79" s="262"/>
      <c r="F79" s="262"/>
      <c r="G79" s="261"/>
      <c r="H79" s="262"/>
    </row>
    <row r="80" spans="3:8" ht="15.75">
      <c r="C80" s="262"/>
      <c r="D80" s="262"/>
      <c r="E80" s="262"/>
      <c r="F80" s="262"/>
      <c r="G80" s="261"/>
      <c r="H80" s="262"/>
    </row>
    <row r="81" spans="3:8" ht="15.75">
      <c r="C81" s="262"/>
      <c r="D81" s="262"/>
      <c r="E81" s="262"/>
      <c r="F81" s="262"/>
      <c r="G81" s="261"/>
      <c r="H81" s="262"/>
    </row>
    <row r="82" spans="3:8" ht="15.75">
      <c r="C82" s="262"/>
      <c r="D82" s="262"/>
      <c r="E82" s="262"/>
      <c r="F82" s="262"/>
      <c r="G82" s="261"/>
      <c r="H82" s="262"/>
    </row>
    <row r="83" spans="3:8" ht="15.75">
      <c r="C83" s="262"/>
      <c r="D83" s="262"/>
      <c r="E83" s="262"/>
      <c r="F83" s="262"/>
      <c r="G83" s="261"/>
      <c r="H83" s="262"/>
    </row>
    <row r="84" spans="3:8" ht="15.75">
      <c r="C84" s="262"/>
      <c r="D84" s="262"/>
      <c r="E84" s="262"/>
      <c r="F84" s="262"/>
      <c r="G84" s="261"/>
      <c r="H84" s="262"/>
    </row>
    <row r="85" spans="3:8" ht="15.75">
      <c r="C85" s="262"/>
      <c r="D85" s="262"/>
      <c r="E85" s="262"/>
      <c r="F85" s="262"/>
      <c r="G85" s="261"/>
      <c r="H85" s="262"/>
    </row>
    <row r="86" spans="3:8" ht="15.75">
      <c r="C86" s="262"/>
      <c r="D86" s="262"/>
      <c r="E86" s="262"/>
      <c r="F86" s="262"/>
      <c r="G86" s="261"/>
      <c r="H86" s="262"/>
    </row>
    <row r="87" spans="3:8" ht="15.75">
      <c r="C87" s="262"/>
      <c r="D87" s="262"/>
      <c r="E87" s="262"/>
      <c r="F87" s="262"/>
      <c r="G87" s="261"/>
      <c r="H87" s="262"/>
    </row>
    <row r="88" spans="3:8" ht="15.75">
      <c r="C88" s="262"/>
      <c r="D88" s="262"/>
      <c r="E88" s="262"/>
      <c r="F88" s="262"/>
      <c r="G88" s="261"/>
      <c r="H88" s="262"/>
    </row>
    <row r="89" spans="3:8" ht="15.75">
      <c r="C89" s="262"/>
      <c r="D89" s="262"/>
      <c r="E89" s="262"/>
      <c r="F89" s="262"/>
      <c r="G89" s="261"/>
      <c r="H89" s="262"/>
    </row>
    <row r="90" spans="3:8" ht="15.75">
      <c r="C90" s="262"/>
      <c r="D90" s="262"/>
      <c r="E90" s="262"/>
      <c r="F90" s="262"/>
      <c r="G90" s="261"/>
      <c r="H90" s="262"/>
    </row>
    <row r="91" spans="3:8" ht="15.75">
      <c r="C91" s="262"/>
      <c r="D91" s="262"/>
      <c r="E91" s="262"/>
      <c r="F91" s="262"/>
      <c r="G91" s="261"/>
      <c r="H91" s="262"/>
    </row>
    <row r="92" spans="3:8" ht="15.75">
      <c r="C92" s="262"/>
      <c r="D92" s="262"/>
      <c r="E92" s="262"/>
      <c r="F92" s="262"/>
      <c r="G92" s="261"/>
      <c r="H92" s="262"/>
    </row>
    <row r="93" spans="3:8" ht="15.75">
      <c r="C93" s="262"/>
      <c r="D93" s="262"/>
      <c r="E93" s="262"/>
      <c r="F93" s="262"/>
      <c r="G93" s="261"/>
      <c r="H93" s="262"/>
    </row>
    <row r="94" spans="3:8" ht="15.75">
      <c r="C94" s="262"/>
      <c r="D94" s="262"/>
      <c r="E94" s="262"/>
      <c r="F94" s="262"/>
      <c r="G94" s="261"/>
      <c r="H94" s="262"/>
    </row>
    <row r="95" spans="3:8" ht="15.75">
      <c r="C95" s="262"/>
      <c r="D95" s="262"/>
      <c r="E95" s="262"/>
      <c r="F95" s="262"/>
      <c r="G95" s="261"/>
      <c r="H95" s="262"/>
    </row>
    <row r="96" spans="3:8" ht="15.75">
      <c r="C96" s="262"/>
      <c r="D96" s="262"/>
      <c r="E96" s="262"/>
      <c r="F96" s="262"/>
      <c r="G96" s="261"/>
      <c r="H96" s="262"/>
    </row>
    <row r="97" spans="3:8" ht="15.75">
      <c r="C97" s="262"/>
      <c r="D97" s="262"/>
      <c r="E97" s="262"/>
      <c r="F97" s="262"/>
      <c r="G97" s="261"/>
      <c r="H97" s="262"/>
    </row>
    <row r="98" spans="3:8" ht="15.75">
      <c r="C98" s="262"/>
      <c r="D98" s="262"/>
      <c r="E98" s="262"/>
      <c r="F98" s="262"/>
      <c r="G98" s="261"/>
      <c r="H98" s="262"/>
    </row>
    <row r="99" spans="3:8" ht="15.75">
      <c r="C99" s="262"/>
      <c r="D99" s="262"/>
      <c r="E99" s="262"/>
      <c r="F99" s="262"/>
      <c r="G99" s="261"/>
      <c r="H99" s="262"/>
    </row>
    <row r="100" spans="3:8" ht="15.75">
      <c r="C100" s="262"/>
      <c r="D100" s="262"/>
      <c r="E100" s="262"/>
      <c r="F100" s="262"/>
      <c r="G100" s="261"/>
      <c r="H100" s="262"/>
    </row>
    <row r="101" spans="3:8" ht="15.75">
      <c r="C101" s="262"/>
      <c r="D101" s="262"/>
      <c r="E101" s="262"/>
      <c r="F101" s="262"/>
      <c r="G101" s="261"/>
      <c r="H101" s="262"/>
    </row>
    <row r="102" spans="3:8" ht="15.75">
      <c r="C102" s="262"/>
      <c r="D102" s="262"/>
      <c r="E102" s="262"/>
      <c r="F102" s="262"/>
      <c r="G102" s="261"/>
      <c r="H102" s="262"/>
    </row>
    <row r="103" spans="3:8" ht="15.75">
      <c r="C103" s="262"/>
      <c r="D103" s="262"/>
      <c r="E103" s="262"/>
      <c r="F103" s="262"/>
      <c r="G103" s="261"/>
      <c r="H103" s="262"/>
    </row>
    <row r="104" spans="3:8" ht="15.75">
      <c r="C104" s="262"/>
      <c r="D104" s="262"/>
      <c r="E104" s="262"/>
      <c r="F104" s="262"/>
      <c r="G104" s="261"/>
      <c r="H104" s="262"/>
    </row>
    <row r="105" spans="3:8" ht="15.75">
      <c r="C105" s="262"/>
      <c r="D105" s="262"/>
      <c r="E105" s="262"/>
      <c r="F105" s="262"/>
      <c r="G105" s="261"/>
      <c r="H105" s="262"/>
    </row>
    <row r="106" spans="3:8" ht="15.75">
      <c r="C106" s="262"/>
      <c r="D106" s="262"/>
      <c r="E106" s="262"/>
      <c r="F106" s="262"/>
      <c r="G106" s="261"/>
      <c r="H106" s="262"/>
    </row>
    <row r="107" spans="3:8" ht="15.75">
      <c r="C107" s="262"/>
      <c r="D107" s="262"/>
      <c r="E107" s="262"/>
      <c r="F107" s="262"/>
      <c r="G107" s="261"/>
      <c r="H107" s="262"/>
    </row>
    <row r="108" spans="3:8" ht="15.75">
      <c r="C108" s="262"/>
      <c r="D108" s="262"/>
      <c r="E108" s="262"/>
      <c r="F108" s="262"/>
      <c r="G108" s="261"/>
      <c r="H108" s="262"/>
    </row>
    <row r="109" spans="3:8" ht="15.75">
      <c r="C109" s="262"/>
      <c r="D109" s="262"/>
      <c r="E109" s="262"/>
      <c r="F109" s="262"/>
      <c r="G109" s="261"/>
      <c r="H109" s="262"/>
    </row>
    <row r="110" spans="3:8" ht="15.75">
      <c r="C110" s="262"/>
      <c r="D110" s="262"/>
      <c r="E110" s="262"/>
      <c r="F110" s="262"/>
      <c r="G110" s="261"/>
      <c r="H110" s="262"/>
    </row>
    <row r="111" spans="3:8" ht="15.75">
      <c r="C111" s="262"/>
      <c r="D111" s="262"/>
      <c r="E111" s="262"/>
      <c r="F111" s="262"/>
      <c r="G111" s="261"/>
      <c r="H111" s="262"/>
    </row>
    <row r="112" spans="3:8" ht="15.75">
      <c r="C112" s="262"/>
      <c r="D112" s="262"/>
      <c r="E112" s="262"/>
      <c r="F112" s="262"/>
      <c r="G112" s="261"/>
      <c r="H112" s="262"/>
    </row>
    <row r="113" spans="3:8" ht="15.75">
      <c r="C113" s="262"/>
      <c r="D113" s="262"/>
      <c r="E113" s="262"/>
      <c r="F113" s="262"/>
      <c r="G113" s="261"/>
      <c r="H113" s="262"/>
    </row>
    <row r="114" spans="3:8" ht="15.75">
      <c r="C114" s="262"/>
      <c r="D114" s="262"/>
      <c r="E114" s="262"/>
      <c r="F114" s="262"/>
      <c r="G114" s="261"/>
      <c r="H114" s="262"/>
    </row>
  </sheetData>
  <sheetProtection/>
  <printOptions/>
  <pageMargins left="0.38" right="0.4" top="0.5" bottom="0.4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PageLayoutView="0" workbookViewId="0" topLeftCell="A37">
      <selection activeCell="O40" sqref="O40"/>
    </sheetView>
  </sheetViews>
  <sheetFormatPr defaultColWidth="9.140625" defaultRowHeight="15"/>
  <cols>
    <col min="1" max="2" width="9.140625" style="329" customWidth="1"/>
    <col min="3" max="3" width="13.140625" style="329" customWidth="1"/>
    <col min="4" max="4" width="11.421875" style="329" customWidth="1"/>
    <col min="5" max="5" width="10.8515625" style="329" customWidth="1"/>
    <col min="6" max="6" width="0.85546875" style="329" customWidth="1"/>
    <col min="7" max="7" width="13.7109375" style="329" customWidth="1"/>
    <col min="8" max="8" width="9.140625" style="329" customWidth="1"/>
    <col min="9" max="9" width="11.00390625" style="329" customWidth="1"/>
    <col min="10" max="10" width="14.7109375" style="329" customWidth="1"/>
    <col min="11" max="11" width="7.28125" style="329" customWidth="1"/>
    <col min="12" max="12" width="9.140625" style="329" customWidth="1"/>
    <col min="13" max="13" width="9.57421875" style="329" bestFit="1" customWidth="1"/>
    <col min="14" max="16384" width="9.140625" style="329" customWidth="1"/>
  </cols>
  <sheetData>
    <row r="1" spans="1:2" ht="18.75" customHeight="1">
      <c r="A1" s="328" t="s">
        <v>195</v>
      </c>
      <c r="B1" s="19"/>
    </row>
    <row r="2" ht="10.5" customHeight="1"/>
    <row r="3" spans="1:11" ht="12.75">
      <c r="A3" s="330"/>
      <c r="B3" s="331"/>
      <c r="C3" s="411" t="s">
        <v>176</v>
      </c>
      <c r="D3" s="412"/>
      <c r="E3" s="412"/>
      <c r="F3" s="332"/>
      <c r="G3" s="412" t="s">
        <v>177</v>
      </c>
      <c r="H3" s="412"/>
      <c r="I3" s="412"/>
      <c r="J3" s="413" t="s">
        <v>57</v>
      </c>
      <c r="K3" s="414"/>
    </row>
    <row r="4" spans="1:11" ht="38.25">
      <c r="A4" s="305" t="s">
        <v>44</v>
      </c>
      <c r="B4" s="306"/>
      <c r="C4" s="323" t="s">
        <v>210</v>
      </c>
      <c r="D4" s="307" t="s">
        <v>211</v>
      </c>
      <c r="E4" s="307" t="s">
        <v>212</v>
      </c>
      <c r="F4" s="320"/>
      <c r="G4" s="307" t="s">
        <v>213</v>
      </c>
      <c r="H4" s="307" t="s">
        <v>214</v>
      </c>
      <c r="I4" s="307" t="s">
        <v>212</v>
      </c>
      <c r="J4" s="415"/>
      <c r="K4" s="416"/>
    </row>
    <row r="5" spans="1:11" ht="13.5">
      <c r="A5" s="308">
        <v>2012</v>
      </c>
      <c r="B5" s="309"/>
      <c r="C5" s="311">
        <v>29007003</v>
      </c>
      <c r="D5" s="311">
        <v>36463921</v>
      </c>
      <c r="E5" s="344">
        <v>795</v>
      </c>
      <c r="F5" s="325"/>
      <c r="G5" s="311">
        <v>4593389</v>
      </c>
      <c r="H5" s="311">
        <v>5802949</v>
      </c>
      <c r="I5" s="344">
        <v>792</v>
      </c>
      <c r="J5" s="321"/>
      <c r="K5" s="322">
        <v>2012</v>
      </c>
    </row>
    <row r="6" spans="1:11" ht="14.25" customHeight="1">
      <c r="A6" s="308">
        <v>2013</v>
      </c>
      <c r="B6" s="309"/>
      <c r="C6" s="311">
        <v>32308991</v>
      </c>
      <c r="D6" s="311">
        <v>39226226</v>
      </c>
      <c r="E6" s="344">
        <v>824</v>
      </c>
      <c r="F6" s="303"/>
      <c r="G6" s="311">
        <v>5253564</v>
      </c>
      <c r="H6" s="311">
        <v>7525870</v>
      </c>
      <c r="I6" s="344">
        <v>698</v>
      </c>
      <c r="J6" s="321"/>
      <c r="K6" s="322">
        <v>2013</v>
      </c>
    </row>
    <row r="7" spans="1:11" ht="14.25" customHeight="1">
      <c r="A7" s="308">
        <v>2014</v>
      </c>
      <c r="B7" s="309"/>
      <c r="C7" s="311">
        <f>C36+C37+C38+C39+C40+C41+C42+C43+C44+C45+C46+C47</f>
        <v>34305903</v>
      </c>
      <c r="D7" s="311">
        <f>D36+D37+D38+D39+D40+D41+D42+D43+D44+D45+D46+D47</f>
        <v>41415070</v>
      </c>
      <c r="E7" s="311">
        <v>828</v>
      </c>
      <c r="F7" s="335">
        <f>F36+F37+F38+F39+F40+F41+F42+F43+F44</f>
        <v>0</v>
      </c>
      <c r="G7" s="311">
        <f>G36+G37+G38+G39+G40+G41+G42+G43+G44+G45+G46+G47</f>
        <v>5470480</v>
      </c>
      <c r="H7" s="311">
        <f>H36+H37+H38+H39+H40+H41+H42+H43+H44+H45+H46+H47</f>
        <v>7982262</v>
      </c>
      <c r="I7" s="311">
        <f>(I36+I37+I38+I39+I40+I41+I42+I43+I44+I45+I46+I47)/12</f>
        <v>695.3333333333334</v>
      </c>
      <c r="J7" s="321"/>
      <c r="K7" s="322">
        <v>2014</v>
      </c>
    </row>
    <row r="8" spans="1:11" ht="14.25" customHeight="1">
      <c r="A8" s="308" t="s">
        <v>298</v>
      </c>
      <c r="B8" s="309"/>
      <c r="C8" s="311">
        <f>C49+C50+C51+C52+C53+C54</f>
        <v>12602567</v>
      </c>
      <c r="D8" s="311">
        <f>D49+D50+D51+D52+D53+D54</f>
        <v>16095925</v>
      </c>
      <c r="E8" s="311"/>
      <c r="F8" s="335"/>
      <c r="G8" s="311"/>
      <c r="H8" s="311"/>
      <c r="I8" s="407"/>
      <c r="J8" s="321" t="s">
        <v>307</v>
      </c>
      <c r="K8" s="322">
        <v>2015</v>
      </c>
    </row>
    <row r="9" spans="1:11" ht="13.5">
      <c r="A9" s="394"/>
      <c r="B9" s="394" t="s">
        <v>45</v>
      </c>
      <c r="C9" s="392"/>
      <c r="D9" s="392"/>
      <c r="E9" s="392"/>
      <c r="F9" s="395"/>
      <c r="G9" s="392"/>
      <c r="H9" s="392"/>
      <c r="I9" s="392"/>
      <c r="J9" s="396" t="s">
        <v>58</v>
      </c>
      <c r="K9" s="396"/>
    </row>
    <row r="10" spans="1:11" s="334" customFormat="1" ht="13.5" hidden="1">
      <c r="A10" s="382">
        <v>2012</v>
      </c>
      <c r="B10" s="383" t="s">
        <v>3</v>
      </c>
      <c r="C10" s="384">
        <v>1128718</v>
      </c>
      <c r="D10" s="384">
        <v>1374401</v>
      </c>
      <c r="E10" s="385">
        <v>821</v>
      </c>
      <c r="F10" s="386"/>
      <c r="G10" s="384">
        <v>271215</v>
      </c>
      <c r="H10" s="384">
        <v>415816</v>
      </c>
      <c r="I10" s="385">
        <v>652</v>
      </c>
      <c r="J10" s="387" t="s">
        <v>59</v>
      </c>
      <c r="K10" s="388">
        <v>2012</v>
      </c>
    </row>
    <row r="11" spans="1:11" s="334" customFormat="1" ht="13.5" hidden="1">
      <c r="A11" s="333"/>
      <c r="B11" s="304" t="s">
        <v>4</v>
      </c>
      <c r="C11" s="311">
        <v>1038923</v>
      </c>
      <c r="D11" s="311">
        <v>1209064</v>
      </c>
      <c r="E11" s="344">
        <v>859</v>
      </c>
      <c r="F11" s="303"/>
      <c r="G11" s="311">
        <v>258732</v>
      </c>
      <c r="H11" s="311">
        <v>381114</v>
      </c>
      <c r="I11" s="344">
        <v>679</v>
      </c>
      <c r="J11" s="313" t="s">
        <v>60</v>
      </c>
      <c r="K11" s="317"/>
    </row>
    <row r="12" spans="1:11" s="334" customFormat="1" ht="13.5" hidden="1">
      <c r="A12" s="333"/>
      <c r="B12" s="304" t="s">
        <v>5</v>
      </c>
      <c r="C12" s="311">
        <v>1356781</v>
      </c>
      <c r="D12" s="311">
        <v>1635696</v>
      </c>
      <c r="E12" s="344">
        <v>829</v>
      </c>
      <c r="F12" s="303"/>
      <c r="G12" s="311">
        <v>340238</v>
      </c>
      <c r="H12" s="311">
        <v>466236</v>
      </c>
      <c r="I12" s="344">
        <v>730</v>
      </c>
      <c r="J12" s="313" t="s">
        <v>61</v>
      </c>
      <c r="K12" s="317"/>
    </row>
    <row r="13" spans="1:11" s="334" customFormat="1" ht="13.5" hidden="1">
      <c r="A13" s="333"/>
      <c r="B13" s="304" t="s">
        <v>6</v>
      </c>
      <c r="C13" s="311">
        <v>1718082</v>
      </c>
      <c r="D13" s="311">
        <v>2231943</v>
      </c>
      <c r="E13" s="344">
        <v>770</v>
      </c>
      <c r="F13" s="303"/>
      <c r="G13" s="311">
        <v>391911</v>
      </c>
      <c r="H13" s="311">
        <v>517912</v>
      </c>
      <c r="I13" s="344">
        <v>757</v>
      </c>
      <c r="J13" s="313" t="s">
        <v>62</v>
      </c>
      <c r="K13" s="317"/>
    </row>
    <row r="14" spans="1:11" s="334" customFormat="1" ht="13.5" hidden="1">
      <c r="A14" s="333"/>
      <c r="B14" s="304" t="s">
        <v>7</v>
      </c>
      <c r="C14" s="311">
        <v>2402636</v>
      </c>
      <c r="D14" s="311">
        <v>3194547</v>
      </c>
      <c r="E14" s="344">
        <v>752</v>
      </c>
      <c r="F14" s="303"/>
      <c r="G14" s="311">
        <v>416321</v>
      </c>
      <c r="H14" s="311">
        <v>544263</v>
      </c>
      <c r="I14" s="344">
        <v>765</v>
      </c>
      <c r="J14" s="313" t="s">
        <v>63</v>
      </c>
      <c r="K14" s="317"/>
    </row>
    <row r="15" spans="1:11" s="334" customFormat="1" ht="13.5" hidden="1">
      <c r="A15" s="333"/>
      <c r="B15" s="304" t="s">
        <v>8</v>
      </c>
      <c r="C15" s="311">
        <v>2945297</v>
      </c>
      <c r="D15" s="311">
        <v>3896971</v>
      </c>
      <c r="E15" s="344">
        <v>756</v>
      </c>
      <c r="F15" s="303"/>
      <c r="G15" s="311">
        <v>478303</v>
      </c>
      <c r="H15" s="311">
        <v>625636</v>
      </c>
      <c r="I15" s="344">
        <v>765</v>
      </c>
      <c r="J15" s="313" t="s">
        <v>64</v>
      </c>
      <c r="K15" s="317"/>
    </row>
    <row r="16" spans="1:11" s="334" customFormat="1" ht="13.5" hidden="1">
      <c r="A16" s="333"/>
      <c r="B16" s="304" t="s">
        <v>9</v>
      </c>
      <c r="C16" s="311">
        <v>3553776</v>
      </c>
      <c r="D16" s="311">
        <v>4953266</v>
      </c>
      <c r="E16" s="344">
        <v>717</v>
      </c>
      <c r="F16" s="303"/>
      <c r="G16" s="311">
        <v>399639</v>
      </c>
      <c r="H16" s="311">
        <v>512102</v>
      </c>
      <c r="I16" s="344">
        <v>780</v>
      </c>
      <c r="J16" s="313" t="s">
        <v>65</v>
      </c>
      <c r="K16" s="317"/>
    </row>
    <row r="17" spans="1:11" s="334" customFormat="1" ht="13.5" hidden="1">
      <c r="A17" s="333"/>
      <c r="B17" s="304" t="s">
        <v>10</v>
      </c>
      <c r="C17" s="311">
        <v>3808867</v>
      </c>
      <c r="D17" s="311">
        <v>5384021</v>
      </c>
      <c r="E17" s="344">
        <v>707</v>
      </c>
      <c r="F17" s="303"/>
      <c r="G17" s="311">
        <v>368635</v>
      </c>
      <c r="H17" s="311">
        <v>477758</v>
      </c>
      <c r="I17" s="344">
        <v>772</v>
      </c>
      <c r="J17" s="313" t="s">
        <v>66</v>
      </c>
      <c r="K17" s="317"/>
    </row>
    <row r="18" spans="1:11" s="334" customFormat="1" ht="13.5" hidden="1">
      <c r="A18" s="333"/>
      <c r="B18" s="304" t="s">
        <v>14</v>
      </c>
      <c r="C18" s="311">
        <v>3692444</v>
      </c>
      <c r="D18" s="311">
        <v>5099835</v>
      </c>
      <c r="E18" s="344">
        <v>724</v>
      </c>
      <c r="F18" s="303"/>
      <c r="G18" s="311">
        <v>292560</v>
      </c>
      <c r="H18" s="311">
        <v>389345</v>
      </c>
      <c r="I18" s="344">
        <v>751</v>
      </c>
      <c r="J18" s="313" t="s">
        <v>67</v>
      </c>
      <c r="K18" s="317"/>
    </row>
    <row r="19" spans="1:11" s="334" customFormat="1" ht="13.5" hidden="1">
      <c r="A19" s="333"/>
      <c r="B19" s="304" t="s">
        <v>11</v>
      </c>
      <c r="C19" s="311">
        <v>3764026</v>
      </c>
      <c r="D19" s="311">
        <v>3836383</v>
      </c>
      <c r="E19" s="344">
        <v>981</v>
      </c>
      <c r="F19" s="303"/>
      <c r="G19" s="311">
        <v>497877</v>
      </c>
      <c r="H19" s="311">
        <v>547879</v>
      </c>
      <c r="I19" s="344">
        <v>909</v>
      </c>
      <c r="J19" s="313" t="s">
        <v>68</v>
      </c>
      <c r="K19" s="317"/>
    </row>
    <row r="20" spans="1:11" s="334" customFormat="1" ht="13.5" hidden="1">
      <c r="A20" s="333"/>
      <c r="B20" s="304" t="s">
        <v>12</v>
      </c>
      <c r="C20" s="311">
        <v>2107761</v>
      </c>
      <c r="D20" s="311">
        <v>2154009</v>
      </c>
      <c r="E20" s="344">
        <v>979</v>
      </c>
      <c r="F20" s="303"/>
      <c r="G20" s="311">
        <v>495418</v>
      </c>
      <c r="H20" s="311">
        <v>493624</v>
      </c>
      <c r="I20" s="311">
        <v>1004</v>
      </c>
      <c r="J20" s="314" t="s">
        <v>69</v>
      </c>
      <c r="K20" s="317"/>
    </row>
    <row r="21" spans="1:11" s="334" customFormat="1" ht="13.5" hidden="1">
      <c r="A21" s="333"/>
      <c r="B21" s="304" t="s">
        <v>13</v>
      </c>
      <c r="C21" s="311">
        <v>1489691</v>
      </c>
      <c r="D21" s="311">
        <v>1493785</v>
      </c>
      <c r="E21" s="344">
        <v>997</v>
      </c>
      <c r="F21" s="303"/>
      <c r="G21" s="311">
        <v>382540</v>
      </c>
      <c r="H21" s="311">
        <v>431264</v>
      </c>
      <c r="I21" s="344">
        <v>887</v>
      </c>
      <c r="J21" s="314" t="s">
        <v>70</v>
      </c>
      <c r="K21" s="317"/>
    </row>
    <row r="22" spans="1:11" s="334" customFormat="1" ht="13.5">
      <c r="A22" s="333"/>
      <c r="B22" s="304"/>
      <c r="C22" s="311"/>
      <c r="D22" s="311"/>
      <c r="E22" s="311"/>
      <c r="F22" s="303"/>
      <c r="G22" s="311"/>
      <c r="H22" s="311"/>
      <c r="I22" s="311"/>
      <c r="J22" s="312"/>
      <c r="K22" s="317"/>
    </row>
    <row r="23" spans="1:11" s="334" customFormat="1" ht="13.5">
      <c r="A23" s="333">
        <v>2013</v>
      </c>
      <c r="B23" s="304" t="s">
        <v>3</v>
      </c>
      <c r="C23" s="311">
        <v>1450971</v>
      </c>
      <c r="D23" s="311">
        <v>1466128</v>
      </c>
      <c r="E23" s="344">
        <v>990</v>
      </c>
      <c r="F23" s="303"/>
      <c r="G23" s="311">
        <v>341854</v>
      </c>
      <c r="H23" s="311">
        <v>490709</v>
      </c>
      <c r="I23" s="344">
        <v>697</v>
      </c>
      <c r="J23" s="313" t="s">
        <v>59</v>
      </c>
      <c r="K23" s="316">
        <v>2013</v>
      </c>
    </row>
    <row r="24" spans="1:11" s="334" customFormat="1" ht="13.5">
      <c r="A24" s="333"/>
      <c r="B24" s="304" t="s">
        <v>4</v>
      </c>
      <c r="C24" s="311">
        <v>1383654</v>
      </c>
      <c r="D24" s="311">
        <v>1415328</v>
      </c>
      <c r="E24" s="344">
        <v>978</v>
      </c>
      <c r="F24" s="303"/>
      <c r="G24" s="311">
        <v>418990</v>
      </c>
      <c r="H24" s="311">
        <v>560648</v>
      </c>
      <c r="I24" s="344">
        <v>747</v>
      </c>
      <c r="J24" s="313" t="s">
        <v>60</v>
      </c>
      <c r="K24" s="317"/>
    </row>
    <row r="25" spans="1:11" s="334" customFormat="1" ht="13.5">
      <c r="A25" s="333"/>
      <c r="B25" s="304" t="s">
        <v>5</v>
      </c>
      <c r="C25" s="311">
        <v>1814191</v>
      </c>
      <c r="D25" s="311">
        <v>1892370</v>
      </c>
      <c r="E25" s="344">
        <v>959</v>
      </c>
      <c r="F25" s="303"/>
      <c r="G25" s="311">
        <v>444511</v>
      </c>
      <c r="H25" s="311">
        <v>608274</v>
      </c>
      <c r="I25" s="344">
        <v>731</v>
      </c>
      <c r="J25" s="313" t="s">
        <v>61</v>
      </c>
      <c r="K25" s="317"/>
    </row>
    <row r="26" spans="1:11" s="334" customFormat="1" ht="13.5">
      <c r="A26" s="333"/>
      <c r="B26" s="304" t="s">
        <v>6</v>
      </c>
      <c r="C26" s="311">
        <v>1951501</v>
      </c>
      <c r="D26" s="311">
        <v>2418962</v>
      </c>
      <c r="E26" s="344">
        <v>807</v>
      </c>
      <c r="F26" s="303"/>
      <c r="G26" s="311">
        <v>403071</v>
      </c>
      <c r="H26" s="311">
        <v>566597</v>
      </c>
      <c r="I26" s="344">
        <v>711</v>
      </c>
      <c r="J26" s="313" t="s">
        <v>62</v>
      </c>
      <c r="K26" s="317"/>
    </row>
    <row r="27" spans="1:11" s="334" customFormat="1" ht="13.5">
      <c r="A27" s="333"/>
      <c r="B27" s="304" t="s">
        <v>7</v>
      </c>
      <c r="C27" s="311">
        <v>2992734</v>
      </c>
      <c r="D27" s="311">
        <v>3717734</v>
      </c>
      <c r="E27" s="344">
        <v>805</v>
      </c>
      <c r="F27" s="303"/>
      <c r="G27" s="311">
        <v>413596</v>
      </c>
      <c r="H27" s="311">
        <v>590946</v>
      </c>
      <c r="I27" s="344">
        <v>700</v>
      </c>
      <c r="J27" s="313" t="s">
        <v>63</v>
      </c>
      <c r="K27" s="317"/>
    </row>
    <row r="28" spans="1:11" s="334" customFormat="1" ht="13.5">
      <c r="A28" s="333"/>
      <c r="B28" s="304" t="s">
        <v>8</v>
      </c>
      <c r="C28" s="311">
        <v>3371554</v>
      </c>
      <c r="D28" s="311">
        <v>4131081</v>
      </c>
      <c r="E28" s="344">
        <v>816</v>
      </c>
      <c r="F28" s="303"/>
      <c r="G28" s="311">
        <v>470164</v>
      </c>
      <c r="H28" s="311">
        <v>677972</v>
      </c>
      <c r="I28" s="344">
        <v>693</v>
      </c>
      <c r="J28" s="313" t="s">
        <v>64</v>
      </c>
      <c r="K28" s="317"/>
    </row>
    <row r="29" spans="1:11" s="334" customFormat="1" ht="13.5">
      <c r="A29" s="333"/>
      <c r="B29" s="304" t="s">
        <v>9</v>
      </c>
      <c r="C29" s="311">
        <v>3469464</v>
      </c>
      <c r="D29" s="311">
        <v>4791585</v>
      </c>
      <c r="E29" s="344">
        <v>724</v>
      </c>
      <c r="F29" s="303"/>
      <c r="G29" s="311">
        <v>435673</v>
      </c>
      <c r="H29" s="311">
        <v>717114</v>
      </c>
      <c r="I29" s="344">
        <v>608</v>
      </c>
      <c r="J29" s="313" t="s">
        <v>65</v>
      </c>
      <c r="K29" s="317"/>
    </row>
    <row r="30" spans="1:11" s="334" customFormat="1" ht="13.5">
      <c r="A30" s="333"/>
      <c r="B30" s="304" t="s">
        <v>10</v>
      </c>
      <c r="C30" s="311">
        <v>4204769</v>
      </c>
      <c r="D30" s="311">
        <v>5930881</v>
      </c>
      <c r="E30" s="344">
        <v>709</v>
      </c>
      <c r="F30" s="303"/>
      <c r="G30" s="311">
        <v>445869</v>
      </c>
      <c r="H30" s="311">
        <v>790702</v>
      </c>
      <c r="I30" s="344">
        <v>564</v>
      </c>
      <c r="J30" s="313" t="s">
        <v>66</v>
      </c>
      <c r="K30" s="317"/>
    </row>
    <row r="31" spans="1:11" s="334" customFormat="1" ht="13.5">
      <c r="A31" s="333"/>
      <c r="B31" s="304" t="s">
        <v>14</v>
      </c>
      <c r="C31" s="311">
        <v>3904773</v>
      </c>
      <c r="D31" s="311">
        <v>5335184</v>
      </c>
      <c r="E31" s="344">
        <v>732</v>
      </c>
      <c r="F31" s="303"/>
      <c r="G31" s="311">
        <v>342899</v>
      </c>
      <c r="H31" s="311">
        <v>560014</v>
      </c>
      <c r="I31" s="344">
        <v>612</v>
      </c>
      <c r="J31" s="313" t="s">
        <v>67</v>
      </c>
      <c r="K31" s="317"/>
    </row>
    <row r="32" spans="1:11" s="334" customFormat="1" ht="13.5">
      <c r="A32" s="333"/>
      <c r="B32" s="304" t="s">
        <v>11</v>
      </c>
      <c r="C32" s="311">
        <v>4086642</v>
      </c>
      <c r="D32" s="311">
        <v>4294646</v>
      </c>
      <c r="E32" s="344">
        <v>952</v>
      </c>
      <c r="F32" s="303"/>
      <c r="G32" s="311">
        <v>640269</v>
      </c>
      <c r="H32" s="311">
        <v>806876</v>
      </c>
      <c r="I32" s="344">
        <v>794</v>
      </c>
      <c r="J32" s="313" t="s">
        <v>68</v>
      </c>
      <c r="K32" s="317"/>
    </row>
    <row r="33" spans="1:11" s="334" customFormat="1" ht="13.5">
      <c r="A33" s="333"/>
      <c r="B33" s="304" t="s">
        <v>12</v>
      </c>
      <c r="C33" s="311">
        <v>2131506</v>
      </c>
      <c r="D33" s="311">
        <v>2234267</v>
      </c>
      <c r="E33" s="344">
        <v>954</v>
      </c>
      <c r="F33" s="303"/>
      <c r="G33" s="311">
        <v>449408</v>
      </c>
      <c r="H33" s="311">
        <v>583899</v>
      </c>
      <c r="I33" s="344">
        <v>770</v>
      </c>
      <c r="J33" s="314" t="s">
        <v>69</v>
      </c>
      <c r="K33" s="317"/>
    </row>
    <row r="34" spans="1:11" s="334" customFormat="1" ht="13.5">
      <c r="A34" s="333"/>
      <c r="B34" s="304" t="s">
        <v>13</v>
      </c>
      <c r="C34" s="311">
        <v>1547232</v>
      </c>
      <c r="D34" s="311">
        <v>1598059</v>
      </c>
      <c r="E34" s="344">
        <v>968</v>
      </c>
      <c r="F34" s="303"/>
      <c r="G34" s="311">
        <v>447260</v>
      </c>
      <c r="H34" s="311">
        <v>572119</v>
      </c>
      <c r="I34" s="344">
        <v>782</v>
      </c>
      <c r="J34" s="314" t="s">
        <v>70</v>
      </c>
      <c r="K34" s="317"/>
    </row>
    <row r="35" spans="1:11" s="334" customFormat="1" ht="13.5">
      <c r="A35" s="333"/>
      <c r="B35" s="304"/>
      <c r="C35" s="311"/>
      <c r="D35" s="311"/>
      <c r="E35" s="311"/>
      <c r="F35" s="303"/>
      <c r="G35" s="311"/>
      <c r="H35" s="311"/>
      <c r="I35" s="311"/>
      <c r="J35" s="314"/>
      <c r="K35" s="317"/>
    </row>
    <row r="36" spans="1:11" s="334" customFormat="1" ht="13.5">
      <c r="A36" s="333">
        <v>2014</v>
      </c>
      <c r="B36" s="304" t="s">
        <v>3</v>
      </c>
      <c r="C36" s="311">
        <v>1520364</v>
      </c>
      <c r="D36" s="311">
        <v>1575399</v>
      </c>
      <c r="E36" s="344">
        <v>965</v>
      </c>
      <c r="F36" s="303"/>
      <c r="G36" s="311">
        <v>394361</v>
      </c>
      <c r="H36" s="311">
        <v>513762</v>
      </c>
      <c r="I36" s="344">
        <v>768</v>
      </c>
      <c r="J36" s="313" t="s">
        <v>59</v>
      </c>
      <c r="K36" s="316">
        <v>2014</v>
      </c>
    </row>
    <row r="37" spans="1:11" s="334" customFormat="1" ht="13.5">
      <c r="A37" s="333"/>
      <c r="B37" s="304" t="s">
        <v>4</v>
      </c>
      <c r="C37" s="311">
        <v>1442260</v>
      </c>
      <c r="D37" s="311">
        <v>1523245</v>
      </c>
      <c r="E37" s="344">
        <v>947</v>
      </c>
      <c r="F37" s="303"/>
      <c r="G37" s="311">
        <v>493434</v>
      </c>
      <c r="H37" s="311">
        <v>596225</v>
      </c>
      <c r="I37" s="344">
        <v>828</v>
      </c>
      <c r="J37" s="313" t="s">
        <v>60</v>
      </c>
      <c r="K37" s="317"/>
    </row>
    <row r="38" spans="1:11" s="334" customFormat="1" ht="13.5">
      <c r="A38" s="333"/>
      <c r="B38" s="304" t="s">
        <v>5</v>
      </c>
      <c r="C38" s="311">
        <v>1845212</v>
      </c>
      <c r="D38" s="311">
        <v>1967114</v>
      </c>
      <c r="E38" s="344">
        <v>938</v>
      </c>
      <c r="F38" s="303"/>
      <c r="G38" s="311">
        <v>477975</v>
      </c>
      <c r="H38" s="311">
        <v>618296</v>
      </c>
      <c r="I38" s="344">
        <v>773</v>
      </c>
      <c r="J38" s="313" t="s">
        <v>61</v>
      </c>
      <c r="K38" s="317"/>
    </row>
    <row r="39" spans="1:11" s="334" customFormat="1" ht="13.5">
      <c r="A39" s="333"/>
      <c r="B39" s="304" t="s">
        <v>6</v>
      </c>
      <c r="C39" s="311">
        <v>2103336</v>
      </c>
      <c r="D39" s="311">
        <v>2573139</v>
      </c>
      <c r="E39" s="344">
        <v>817</v>
      </c>
      <c r="F39" s="303"/>
      <c r="G39" s="311">
        <v>403391</v>
      </c>
      <c r="H39" s="311">
        <v>590790</v>
      </c>
      <c r="I39" s="344">
        <v>683</v>
      </c>
      <c r="J39" s="313" t="s">
        <v>62</v>
      </c>
      <c r="K39" s="317"/>
    </row>
    <row r="40" spans="1:11" s="334" customFormat="1" ht="13.5">
      <c r="A40" s="333"/>
      <c r="B40" s="304" t="s">
        <v>7</v>
      </c>
      <c r="C40" s="311">
        <v>3146369</v>
      </c>
      <c r="D40" s="311">
        <v>3863883</v>
      </c>
      <c r="E40" s="344">
        <v>814</v>
      </c>
      <c r="F40" s="303"/>
      <c r="G40" s="311">
        <v>481282</v>
      </c>
      <c r="H40" s="311">
        <v>698631</v>
      </c>
      <c r="I40" s="344">
        <v>689</v>
      </c>
      <c r="J40" s="313" t="s">
        <v>63</v>
      </c>
      <c r="K40" s="317"/>
    </row>
    <row r="41" spans="1:11" s="334" customFormat="1" ht="13.5">
      <c r="A41" s="333"/>
      <c r="B41" s="304" t="s">
        <v>8</v>
      </c>
      <c r="C41" s="311">
        <v>3726270</v>
      </c>
      <c r="D41" s="311">
        <v>4530079</v>
      </c>
      <c r="E41" s="344">
        <v>823</v>
      </c>
      <c r="F41" s="303"/>
      <c r="G41" s="311">
        <v>518109</v>
      </c>
      <c r="H41" s="311">
        <v>752665</v>
      </c>
      <c r="I41" s="344">
        <v>688</v>
      </c>
      <c r="J41" s="313" t="s">
        <v>64</v>
      </c>
      <c r="K41" s="317"/>
    </row>
    <row r="42" spans="1:11" s="334" customFormat="1" ht="13.5">
      <c r="A42" s="333"/>
      <c r="B42" s="304" t="s">
        <v>9</v>
      </c>
      <c r="C42" s="311">
        <v>3705635</v>
      </c>
      <c r="D42" s="311">
        <v>4952404</v>
      </c>
      <c r="E42" s="311">
        <v>748</v>
      </c>
      <c r="F42" s="303"/>
      <c r="G42" s="311">
        <v>426458</v>
      </c>
      <c r="H42" s="311">
        <v>825446</v>
      </c>
      <c r="I42" s="311">
        <v>517</v>
      </c>
      <c r="J42" s="313" t="s">
        <v>65</v>
      </c>
      <c r="K42" s="317"/>
    </row>
    <row r="43" spans="1:11" s="334" customFormat="1" ht="13.5">
      <c r="A43" s="333"/>
      <c r="B43" s="304" t="s">
        <v>10</v>
      </c>
      <c r="C43" s="311">
        <v>4946631</v>
      </c>
      <c r="D43" s="311">
        <v>6635627</v>
      </c>
      <c r="E43" s="311">
        <v>745</v>
      </c>
      <c r="F43" s="303"/>
      <c r="G43" s="311">
        <v>415994</v>
      </c>
      <c r="H43" s="311">
        <v>816672</v>
      </c>
      <c r="I43" s="311">
        <v>509</v>
      </c>
      <c r="J43" s="313" t="s">
        <v>66</v>
      </c>
      <c r="K43" s="317"/>
    </row>
    <row r="44" spans="1:11" s="334" customFormat="1" ht="13.5">
      <c r="A44" s="333"/>
      <c r="B44" s="304" t="s">
        <v>14</v>
      </c>
      <c r="C44" s="311">
        <v>4202107</v>
      </c>
      <c r="D44" s="311">
        <v>5495982</v>
      </c>
      <c r="E44" s="311">
        <v>765</v>
      </c>
      <c r="F44" s="303"/>
      <c r="G44" s="311">
        <v>335718</v>
      </c>
      <c r="H44" s="311">
        <v>641160</v>
      </c>
      <c r="I44" s="311">
        <v>524</v>
      </c>
      <c r="J44" s="313" t="s">
        <v>67</v>
      </c>
      <c r="K44" s="317"/>
    </row>
    <row r="45" spans="1:11" s="334" customFormat="1" ht="13.5">
      <c r="A45" s="333"/>
      <c r="B45" s="304" t="s">
        <v>11</v>
      </c>
      <c r="C45" s="311">
        <v>3965329</v>
      </c>
      <c r="D45" s="311">
        <v>4293279</v>
      </c>
      <c r="E45" s="311">
        <v>924</v>
      </c>
      <c r="F45" s="303"/>
      <c r="G45" s="311">
        <v>587942</v>
      </c>
      <c r="H45" s="311">
        <v>719336</v>
      </c>
      <c r="I45" s="311">
        <v>817</v>
      </c>
      <c r="J45" s="313" t="s">
        <v>68</v>
      </c>
      <c r="K45" s="317"/>
    </row>
    <row r="46" spans="1:11" s="334" customFormat="1" ht="13.5">
      <c r="A46" s="333"/>
      <c r="B46" s="304" t="s">
        <v>12</v>
      </c>
      <c r="C46" s="311">
        <v>2098795</v>
      </c>
      <c r="D46" s="311">
        <v>2264373</v>
      </c>
      <c r="E46" s="311">
        <v>927</v>
      </c>
      <c r="F46" s="303"/>
      <c r="G46" s="311">
        <v>456716</v>
      </c>
      <c r="H46" s="311">
        <v>594189</v>
      </c>
      <c r="I46" s="311">
        <v>769</v>
      </c>
      <c r="J46" s="314" t="s">
        <v>69</v>
      </c>
      <c r="K46" s="317"/>
    </row>
    <row r="47" spans="1:11" s="334" customFormat="1" ht="13.5">
      <c r="A47" s="393"/>
      <c r="B47" s="304" t="s">
        <v>13</v>
      </c>
      <c r="C47" s="311">
        <v>1603595</v>
      </c>
      <c r="D47" s="311">
        <v>1740546</v>
      </c>
      <c r="E47" s="311">
        <v>921</v>
      </c>
      <c r="F47" s="303"/>
      <c r="G47" s="311">
        <v>479100</v>
      </c>
      <c r="H47" s="311">
        <v>615090</v>
      </c>
      <c r="I47" s="311">
        <v>779</v>
      </c>
      <c r="J47" s="314" t="s">
        <v>70</v>
      </c>
      <c r="K47" s="317"/>
    </row>
    <row r="48" spans="1:11" s="334" customFormat="1" ht="13.5">
      <c r="A48" s="393"/>
      <c r="B48" s="304"/>
      <c r="C48" s="311"/>
      <c r="D48" s="311"/>
      <c r="E48" s="311"/>
      <c r="F48" s="303"/>
      <c r="G48" s="311"/>
      <c r="H48" s="311"/>
      <c r="I48" s="311"/>
      <c r="J48" s="314"/>
      <c r="K48" s="317"/>
    </row>
    <row r="49" spans="1:11" s="334" customFormat="1" ht="13.5">
      <c r="A49" s="333">
        <v>2015</v>
      </c>
      <c r="B49" s="304" t="s">
        <v>3</v>
      </c>
      <c r="C49" s="311">
        <v>1625569</v>
      </c>
      <c r="D49" s="311">
        <v>1762004</v>
      </c>
      <c r="E49" s="311">
        <v>923</v>
      </c>
      <c r="F49" s="303"/>
      <c r="G49" s="311">
        <v>410781</v>
      </c>
      <c r="H49" s="311">
        <v>605946</v>
      </c>
      <c r="I49" s="311">
        <v>678</v>
      </c>
      <c r="J49" s="313" t="s">
        <v>59</v>
      </c>
      <c r="K49" s="316">
        <v>2015</v>
      </c>
    </row>
    <row r="50" spans="1:11" s="334" customFormat="1" ht="13.5">
      <c r="A50" s="333"/>
      <c r="B50" s="304" t="s">
        <v>4</v>
      </c>
      <c r="C50" s="311">
        <v>1427246</v>
      </c>
      <c r="D50" s="311">
        <v>1564925</v>
      </c>
      <c r="E50" s="311">
        <v>912</v>
      </c>
      <c r="F50" s="303"/>
      <c r="G50" s="311">
        <v>430687</v>
      </c>
      <c r="H50" s="311">
        <v>616510</v>
      </c>
      <c r="I50" s="311">
        <v>699</v>
      </c>
      <c r="J50" s="313" t="s">
        <v>60</v>
      </c>
      <c r="K50" s="316"/>
    </row>
    <row r="51" spans="1:11" s="334" customFormat="1" ht="13.5">
      <c r="A51" s="333"/>
      <c r="B51" s="304" t="s">
        <v>5</v>
      </c>
      <c r="C51" s="311">
        <v>1816076</v>
      </c>
      <c r="D51" s="311">
        <v>2017645</v>
      </c>
      <c r="E51" s="311">
        <v>900</v>
      </c>
      <c r="F51" s="303"/>
      <c r="G51" s="311">
        <v>441036</v>
      </c>
      <c r="H51" s="311">
        <v>642603</v>
      </c>
      <c r="I51" s="311">
        <v>686</v>
      </c>
      <c r="J51" s="313" t="s">
        <v>61</v>
      </c>
      <c r="K51" s="316"/>
    </row>
    <row r="52" spans="1:11" s="334" customFormat="1" ht="13.5">
      <c r="A52" s="333"/>
      <c r="B52" s="304" t="s">
        <v>6</v>
      </c>
      <c r="C52" s="311">
        <v>1863812</v>
      </c>
      <c r="D52" s="311">
        <v>2626663</v>
      </c>
      <c r="E52" s="311">
        <v>710</v>
      </c>
      <c r="F52" s="303"/>
      <c r="G52" s="311">
        <v>478943</v>
      </c>
      <c r="H52" s="311">
        <v>765692</v>
      </c>
      <c r="I52" s="311">
        <v>626</v>
      </c>
      <c r="J52" s="313" t="s">
        <v>62</v>
      </c>
      <c r="K52" s="316"/>
    </row>
    <row r="53" spans="1:11" s="334" customFormat="1" ht="13.5">
      <c r="A53" s="333"/>
      <c r="B53" s="304" t="s">
        <v>7</v>
      </c>
      <c r="C53" s="311">
        <v>2719378</v>
      </c>
      <c r="D53" s="311">
        <v>3775013</v>
      </c>
      <c r="E53" s="311">
        <v>720</v>
      </c>
      <c r="F53" s="303"/>
      <c r="G53" s="311">
        <v>554879</v>
      </c>
      <c r="H53" s="311">
        <v>882159</v>
      </c>
      <c r="I53" s="311">
        <v>629</v>
      </c>
      <c r="J53" s="313" t="s">
        <v>63</v>
      </c>
      <c r="K53" s="316"/>
    </row>
    <row r="54" spans="1:11" s="334" customFormat="1" ht="13.5">
      <c r="A54" s="333"/>
      <c r="B54" s="304" t="s">
        <v>8</v>
      </c>
      <c r="C54" s="311">
        <v>3150486</v>
      </c>
      <c r="D54" s="311">
        <v>4349675</v>
      </c>
      <c r="E54" s="311">
        <v>724</v>
      </c>
      <c r="F54" s="303"/>
      <c r="G54" s="311">
        <v>509009</v>
      </c>
      <c r="H54" s="311">
        <v>814659</v>
      </c>
      <c r="I54" s="311">
        <v>625</v>
      </c>
      <c r="J54" s="313" t="s">
        <v>64</v>
      </c>
      <c r="K54" s="316"/>
    </row>
    <row r="55" spans="1:11" s="334" customFormat="1" ht="13.5">
      <c r="A55" s="345"/>
      <c r="B55" s="310"/>
      <c r="C55" s="324"/>
      <c r="D55" s="324"/>
      <c r="E55" s="324"/>
      <c r="F55" s="326"/>
      <c r="G55" s="324"/>
      <c r="H55" s="324"/>
      <c r="I55" s="324"/>
      <c r="J55" s="390"/>
      <c r="K55" s="318"/>
    </row>
    <row r="56" spans="1:11" s="334" customFormat="1" ht="55.5" customHeight="1">
      <c r="A56" s="345"/>
      <c r="B56" s="310"/>
      <c r="C56" s="389" t="s">
        <v>215</v>
      </c>
      <c r="D56" s="389" t="s">
        <v>216</v>
      </c>
      <c r="E56" s="389" t="s">
        <v>217</v>
      </c>
      <c r="F56" s="319"/>
      <c r="G56" s="389" t="s">
        <v>218</v>
      </c>
      <c r="H56" s="389" t="s">
        <v>219</v>
      </c>
      <c r="I56" s="389" t="s">
        <v>217</v>
      </c>
      <c r="J56" s="315"/>
      <c r="K56" s="318"/>
    </row>
    <row r="57" spans="1:11" s="334" customFormat="1" ht="12.75" customHeight="1">
      <c r="A57" s="345"/>
      <c r="B57" s="310"/>
      <c r="C57" s="410" t="s">
        <v>178</v>
      </c>
      <c r="D57" s="410"/>
      <c r="E57" s="410"/>
      <c r="F57" s="319"/>
      <c r="G57" s="410" t="s">
        <v>179</v>
      </c>
      <c r="H57" s="410"/>
      <c r="I57" s="410"/>
      <c r="J57" s="315"/>
      <c r="K57" s="318"/>
    </row>
    <row r="58" spans="1:6" ht="15.75" customHeight="1">
      <c r="A58" s="336" t="s">
        <v>72</v>
      </c>
      <c r="F58" s="337"/>
    </row>
    <row r="59" ht="13.5">
      <c r="A59" s="338" t="s">
        <v>71</v>
      </c>
    </row>
    <row r="60" spans="3:9" ht="12.75">
      <c r="C60" s="33"/>
      <c r="D60" s="33"/>
      <c r="E60" s="33"/>
      <c r="F60" s="340"/>
      <c r="G60" s="33"/>
      <c r="H60" s="33"/>
      <c r="I60" s="33"/>
    </row>
    <row r="61" spans="1:11" ht="12.75">
      <c r="A61" s="339"/>
      <c r="C61" s="33"/>
      <c r="D61" s="33"/>
      <c r="E61" s="341"/>
      <c r="F61" s="341"/>
      <c r="G61" s="341"/>
      <c r="H61" s="341"/>
      <c r="I61" s="341"/>
      <c r="J61" s="341"/>
      <c r="K61" s="33"/>
    </row>
    <row r="62" spans="3:11" s="334" customFormat="1" ht="12.75">
      <c r="C62" s="342"/>
      <c r="D62" s="342"/>
      <c r="E62" s="342"/>
      <c r="F62" s="341"/>
      <c r="G62" s="342"/>
      <c r="H62" s="342"/>
      <c r="I62" s="342"/>
      <c r="J62" s="341"/>
      <c r="K62" s="341"/>
    </row>
    <row r="63" spans="3:9" s="334" customFormat="1" ht="12.75">
      <c r="C63" s="342"/>
      <c r="D63" s="342"/>
      <c r="E63" s="342"/>
      <c r="F63" s="341"/>
      <c r="G63" s="341"/>
      <c r="H63" s="341"/>
      <c r="I63" s="341"/>
    </row>
    <row r="64" spans="3:9" s="334" customFormat="1" ht="12.75">
      <c r="C64" s="342"/>
      <c r="D64" s="342"/>
      <c r="E64" s="342"/>
      <c r="G64" s="341"/>
      <c r="H64" s="341"/>
      <c r="I64" s="341"/>
    </row>
    <row r="65" spans="3:9" s="334" customFormat="1" ht="12.75">
      <c r="C65" s="342"/>
      <c r="D65" s="342"/>
      <c r="E65" s="342"/>
      <c r="G65" s="341"/>
      <c r="H65" s="341"/>
      <c r="I65" s="341"/>
    </row>
    <row r="66" spans="3:9" s="334" customFormat="1" ht="12.75">
      <c r="C66" s="342"/>
      <c r="D66" s="342"/>
      <c r="E66" s="342"/>
      <c r="G66" s="341"/>
      <c r="H66" s="341"/>
      <c r="I66" s="341"/>
    </row>
    <row r="67" spans="3:9" s="334" customFormat="1" ht="12.75">
      <c r="C67" s="342"/>
      <c r="D67" s="342"/>
      <c r="E67" s="342"/>
      <c r="G67" s="341"/>
      <c r="H67" s="341"/>
      <c r="I67" s="341"/>
    </row>
    <row r="68" spans="3:9" s="334" customFormat="1" ht="12.75">
      <c r="C68" s="342"/>
      <c r="D68" s="342"/>
      <c r="E68" s="342"/>
      <c r="G68" s="341"/>
      <c r="H68" s="341"/>
      <c r="I68" s="341"/>
    </row>
    <row r="69" spans="3:9" s="334" customFormat="1" ht="12.75">
      <c r="C69" s="341"/>
      <c r="D69" s="341"/>
      <c r="E69" s="341"/>
      <c r="G69" s="341"/>
      <c r="H69" s="341"/>
      <c r="I69" s="341"/>
    </row>
    <row r="70" spans="3:9" s="334" customFormat="1" ht="12.75">
      <c r="C70" s="341"/>
      <c r="D70" s="341"/>
      <c r="E70" s="341"/>
      <c r="G70" s="341"/>
      <c r="H70" s="341"/>
      <c r="I70" s="341"/>
    </row>
    <row r="71" spans="3:9" ht="12.75">
      <c r="C71" s="33"/>
      <c r="D71" s="33"/>
      <c r="E71" s="33"/>
      <c r="G71" s="33"/>
      <c r="H71" s="33"/>
      <c r="I71" s="33"/>
    </row>
    <row r="72" spans="3:9" ht="12.75">
      <c r="C72" s="33"/>
      <c r="D72" s="33"/>
      <c r="E72" s="33"/>
      <c r="G72" s="33"/>
      <c r="H72" s="33"/>
      <c r="I72" s="33"/>
    </row>
    <row r="73" spans="3:9" ht="12.75">
      <c r="C73" s="343"/>
      <c r="D73" s="343"/>
      <c r="E73" s="343"/>
      <c r="G73" s="33"/>
      <c r="H73" s="33"/>
      <c r="I73" s="33"/>
    </row>
  </sheetData>
  <sheetProtection/>
  <mergeCells count="5">
    <mergeCell ref="C57:E57"/>
    <mergeCell ref="G57:I57"/>
    <mergeCell ref="C3:E3"/>
    <mergeCell ref="G3:I3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seven</cp:lastModifiedBy>
  <cp:lastPrinted>2014-11-03T11:41:07Z</cp:lastPrinted>
  <dcterms:created xsi:type="dcterms:W3CDTF">2009-12-23T11:56:14Z</dcterms:created>
  <dcterms:modified xsi:type="dcterms:W3CDTF">2015-10-05T12:28:56Z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